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水土里保全協議会HP\c03_youshiki\documentR02\"/>
    </mc:Choice>
  </mc:AlternateContent>
  <bookViews>
    <workbookView xWindow="-15" yWindow="-15" windowWidth="11520" windowHeight="9075" tabRatio="825"/>
  </bookViews>
  <sheets>
    <sheet name="様式1-6号" sheetId="44" r:id="rId1"/>
    <sheet name="【取組番号早見表】" sheetId="32" r:id="rId2"/>
    <sheet name="【取組番号表】 " sheetId="50" r:id="rId3"/>
    <sheet name="【選択肢】" sheetId="30" r:id="rId4"/>
  </sheets>
  <definedNames>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【選択肢】!$S$66:$S$86</definedName>
    <definedName name="_xlnm.Print_Area" localSheetId="1">【取組番号早見表】!$A$1:$D$117</definedName>
    <definedName name="_xlnm.Print_Area" localSheetId="2">'【取組番号表】 '!$A$1:$F$218</definedName>
    <definedName name="_xlnm.Print_Area" localSheetId="3">【選択肢】!$K$1:$V$100</definedName>
    <definedName name="_xlnm.Print_Area" localSheetId="0">'様式1-6号'!$A$1:$Q$105</definedName>
    <definedName name="_xlnm.Print_Titles" localSheetId="0">'様式1-6号'!$5:$7</definedName>
    <definedName name="ため池">【選択肢】!$U$66:$U$69</definedName>
    <definedName name="水路">【選択肢】!$S$66:$S$74</definedName>
    <definedName name="農地">【選択肢】!$V$66:$V$71</definedName>
    <definedName name="農道">【選択肢】!$T$66:$T$71</definedName>
  </definedNames>
  <calcPr calcId="152511"/>
</workbook>
</file>

<file path=xl/calcChain.xml><?xml version="1.0" encoding="utf-8"?>
<calcChain xmlns="http://schemas.openxmlformats.org/spreadsheetml/2006/main">
  <c r="P47" i="44" l="1"/>
  <c r="O47" i="44"/>
  <c r="N47" i="44"/>
  <c r="G47" i="44"/>
  <c r="P46" i="44"/>
  <c r="O46" i="44"/>
  <c r="N46" i="44"/>
  <c r="G46" i="44"/>
  <c r="P45" i="44"/>
  <c r="O45" i="44"/>
  <c r="N45" i="44"/>
  <c r="G45" i="44"/>
  <c r="P44" i="44"/>
  <c r="O44" i="44"/>
  <c r="N44" i="44"/>
  <c r="G44" i="44"/>
  <c r="P43" i="44"/>
  <c r="O43" i="44"/>
  <c r="N43" i="44"/>
  <c r="G43" i="44"/>
  <c r="P42" i="44"/>
  <c r="O42" i="44"/>
  <c r="N42" i="44"/>
  <c r="G42" i="44"/>
  <c r="P41" i="44"/>
  <c r="O41" i="44"/>
  <c r="N41" i="44"/>
  <c r="G41" i="44"/>
  <c r="P40" i="44"/>
  <c r="O40" i="44"/>
  <c r="N40" i="44"/>
  <c r="G40" i="44"/>
  <c r="P39" i="44"/>
  <c r="O39" i="44"/>
  <c r="N39" i="44"/>
  <c r="G39" i="44"/>
  <c r="P38" i="44"/>
  <c r="O38" i="44"/>
  <c r="N38" i="44"/>
  <c r="G38" i="44"/>
  <c r="P37" i="44"/>
  <c r="O37" i="44"/>
  <c r="N37" i="44"/>
  <c r="G37" i="44"/>
  <c r="P36" i="44"/>
  <c r="O36" i="44"/>
  <c r="N36" i="44"/>
  <c r="G36" i="44"/>
  <c r="P35" i="44"/>
  <c r="O35" i="44"/>
  <c r="N35" i="44"/>
  <c r="G35" i="44"/>
  <c r="P34" i="44"/>
  <c r="O34" i="44"/>
  <c r="N34" i="44"/>
  <c r="G34" i="44"/>
  <c r="P33" i="44"/>
  <c r="O33" i="44"/>
  <c r="N33" i="44"/>
  <c r="G33" i="44"/>
  <c r="P32" i="44"/>
  <c r="O32" i="44"/>
  <c r="N32" i="44"/>
  <c r="G32" i="44"/>
  <c r="P31" i="44"/>
  <c r="O31" i="44"/>
  <c r="N31" i="44"/>
  <c r="G31" i="44"/>
  <c r="P30" i="44"/>
  <c r="O30" i="44"/>
  <c r="N30" i="44"/>
  <c r="G30" i="44"/>
  <c r="P29" i="44"/>
  <c r="O29" i="44"/>
  <c r="N29" i="44"/>
  <c r="G29" i="44"/>
  <c r="P28" i="44"/>
  <c r="O28" i="44"/>
  <c r="N28" i="44"/>
  <c r="G28" i="44"/>
  <c r="P27" i="44"/>
  <c r="O27" i="44"/>
  <c r="N27" i="44"/>
  <c r="G27" i="44"/>
  <c r="P26" i="44"/>
  <c r="O26" i="44"/>
  <c r="N26" i="44"/>
  <c r="G26"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P82" i="44"/>
  <c r="O82" i="44"/>
  <c r="N82" i="44"/>
  <c r="G82" i="44"/>
  <c r="P81" i="44"/>
  <c r="O81" i="44"/>
  <c r="N81" i="44"/>
  <c r="G81" i="44"/>
  <c r="P80" i="44"/>
  <c r="O80" i="44"/>
  <c r="N80" i="44"/>
  <c r="G80" i="44"/>
  <c r="P79" i="44"/>
  <c r="O79" i="44"/>
  <c r="N79" i="44"/>
  <c r="G79" i="44"/>
  <c r="P78" i="44"/>
  <c r="O78" i="44"/>
  <c r="N78" i="44"/>
  <c r="G78" i="44"/>
  <c r="P77" i="44"/>
  <c r="O77" i="44"/>
  <c r="N77" i="44"/>
  <c r="G77" i="44"/>
  <c r="P76" i="44"/>
  <c r="O76" i="44"/>
  <c r="N76" i="44"/>
  <c r="G76" i="44"/>
  <c r="P75" i="44"/>
  <c r="O75" i="44"/>
  <c r="N75" i="44"/>
  <c r="G75" i="44"/>
  <c r="P74" i="44"/>
  <c r="O74" i="44"/>
  <c r="N74" i="44"/>
  <c r="G74" i="44"/>
  <c r="P73" i="44"/>
  <c r="O73" i="44"/>
  <c r="N73" i="44"/>
  <c r="G73" i="44"/>
  <c r="P72" i="44"/>
  <c r="O72" i="44"/>
  <c r="N72" i="44"/>
  <c r="G72" i="44"/>
  <c r="P71" i="44"/>
  <c r="O71" i="44"/>
  <c r="N71" i="44"/>
  <c r="G71" i="44"/>
  <c r="P70" i="44"/>
  <c r="O70" i="44"/>
  <c r="N70" i="44"/>
  <c r="G70" i="44"/>
  <c r="P69" i="44"/>
  <c r="O69" i="44"/>
  <c r="N69" i="44"/>
  <c r="G69" i="44"/>
  <c r="P68" i="44"/>
  <c r="O68" i="44"/>
  <c r="N68" i="44"/>
  <c r="G68" i="44"/>
  <c r="P67" i="44"/>
  <c r="O67" i="44"/>
  <c r="N67" i="44"/>
  <c r="G67" i="44"/>
  <c r="P66" i="44"/>
  <c r="O66" i="44"/>
  <c r="N66" i="44"/>
  <c r="G66" i="44"/>
  <c r="P65" i="44"/>
  <c r="O65" i="44"/>
  <c r="N65" i="44"/>
  <c r="G65" i="44"/>
  <c r="P64" i="44"/>
  <c r="O64" i="44"/>
  <c r="N64" i="44"/>
  <c r="G64" i="44"/>
  <c r="P63" i="44"/>
  <c r="O63" i="44"/>
  <c r="N63" i="44"/>
  <c r="G63" i="44"/>
  <c r="P62" i="44"/>
  <c r="O62" i="44"/>
  <c r="N62" i="44"/>
  <c r="G62" i="44"/>
  <c r="P61" i="44"/>
  <c r="O61" i="44"/>
  <c r="N61" i="44"/>
  <c r="G61" i="44"/>
  <c r="P60" i="44"/>
  <c r="O60" i="44"/>
  <c r="N60" i="44"/>
  <c r="G60" i="44"/>
  <c r="P59" i="44"/>
  <c r="O59" i="44"/>
  <c r="N59" i="44"/>
  <c r="G59" i="44"/>
  <c r="P58" i="44"/>
  <c r="O58" i="44"/>
  <c r="N58" i="44"/>
  <c r="G58" i="44"/>
  <c r="P57" i="44"/>
  <c r="O57" i="44"/>
  <c r="N57" i="44"/>
  <c r="G57" i="44"/>
  <c r="P56" i="44"/>
  <c r="O56" i="44"/>
  <c r="N56" i="44"/>
  <c r="G56" i="44"/>
  <c r="P55" i="44"/>
  <c r="O55" i="44"/>
  <c r="N55" i="44"/>
  <c r="G55" i="44"/>
  <c r="P54" i="44"/>
  <c r="O54" i="44"/>
  <c r="N54" i="44"/>
  <c r="G54" i="44"/>
  <c r="P53" i="44"/>
  <c r="O53" i="44"/>
  <c r="N53" i="44"/>
  <c r="G53" i="44"/>
  <c r="P52" i="44"/>
  <c r="O52" i="44"/>
  <c r="N52" i="44"/>
  <c r="G52" i="44"/>
  <c r="P51" i="44"/>
  <c r="O51" i="44"/>
  <c r="N51" i="44"/>
  <c r="G51" i="44"/>
  <c r="P50" i="44"/>
  <c r="O50" i="44"/>
  <c r="N50" i="44"/>
  <c r="G50" i="44"/>
  <c r="P49" i="44"/>
  <c r="O49" i="44"/>
  <c r="N49" i="44"/>
  <c r="G49" i="44"/>
  <c r="P48" i="44" l="1"/>
  <c r="O48" i="44"/>
  <c r="G101" i="44" l="1"/>
  <c r="G100" i="44"/>
  <c r="G99" i="44"/>
  <c r="G98" i="44"/>
  <c r="G97" i="44"/>
  <c r="G96" i="44"/>
  <c r="G95" i="44"/>
  <c r="G94" i="44"/>
  <c r="G93" i="44"/>
  <c r="G92" i="44"/>
  <c r="G91" i="44"/>
  <c r="G90" i="44"/>
  <c r="G89" i="44"/>
  <c r="G88" i="44"/>
  <c r="G87" i="44"/>
  <c r="G86" i="44"/>
  <c r="G85" i="44"/>
  <c r="G84" i="44"/>
  <c r="G83" i="44"/>
  <c r="P101" i="44"/>
  <c r="O101" i="44"/>
  <c r="N101" i="44"/>
  <c r="P100" i="44"/>
  <c r="O100" i="44"/>
  <c r="N100" i="44"/>
  <c r="P99" i="44"/>
  <c r="O99" i="44"/>
  <c r="N99" i="44"/>
  <c r="P98" i="44"/>
  <c r="O98" i="44"/>
  <c r="N98" i="44"/>
  <c r="P97" i="44"/>
  <c r="O97" i="44"/>
  <c r="N97" i="44"/>
  <c r="P96" i="44"/>
  <c r="O96" i="44"/>
  <c r="N96" i="44"/>
  <c r="P95" i="44"/>
  <c r="O95" i="44"/>
  <c r="N95" i="44"/>
  <c r="P94" i="44"/>
  <c r="O94" i="44"/>
  <c r="N94" i="44"/>
  <c r="P93" i="44"/>
  <c r="O93" i="44"/>
  <c r="N93" i="44"/>
  <c r="P92" i="44"/>
  <c r="O92" i="44"/>
  <c r="N92" i="44"/>
  <c r="P91" i="44"/>
  <c r="O91" i="44"/>
  <c r="N91" i="44"/>
  <c r="P90" i="44"/>
  <c r="O90" i="44"/>
  <c r="N90" i="44"/>
  <c r="P89" i="44"/>
  <c r="O89" i="44"/>
  <c r="N89" i="44"/>
  <c r="P88" i="44"/>
  <c r="O88" i="44"/>
  <c r="N88" i="44"/>
  <c r="P87" i="44"/>
  <c r="O87" i="44"/>
  <c r="N87" i="44"/>
  <c r="P86" i="44"/>
  <c r="O86" i="44"/>
  <c r="N86" i="44"/>
  <c r="P85" i="44"/>
  <c r="O85" i="44"/>
  <c r="N85" i="44"/>
  <c r="P84" i="44"/>
  <c r="O84" i="44"/>
  <c r="N84" i="44"/>
  <c r="P83" i="44"/>
  <c r="O83" i="44"/>
  <c r="N83" i="44"/>
  <c r="E105" i="44" l="1"/>
  <c r="F105" i="44"/>
  <c r="P39" i="30" l="1"/>
  <c r="P72" i="30"/>
  <c r="P73" i="30"/>
  <c r="P74" i="30"/>
  <c r="P75" i="30"/>
  <c r="P76" i="30"/>
  <c r="P77" i="30"/>
  <c r="P78" i="30"/>
  <c r="P79" i="30"/>
  <c r="P80" i="30"/>
  <c r="P81" i="30"/>
  <c r="P82" i="30"/>
  <c r="P83" i="30"/>
  <c r="P84" i="30"/>
  <c r="P85" i="30"/>
  <c r="P86" i="30"/>
  <c r="P87" i="30"/>
  <c r="P88" i="30"/>
  <c r="P89" i="30"/>
  <c r="P90" i="30"/>
  <c r="P91" i="30"/>
  <c r="P92" i="30"/>
  <c r="P93" i="30"/>
  <c r="P94" i="30"/>
  <c r="P95" i="30"/>
  <c r="O8" i="44" l="1"/>
  <c r="G8" i="44" l="1"/>
  <c r="N8" i="44"/>
  <c r="P8" i="44"/>
  <c r="G48" i="44"/>
  <c r="N48" i="44"/>
  <c r="P6" i="30"/>
  <c r="N102" i="44" l="1"/>
  <c r="O102" i="44"/>
  <c r="P102" i="44"/>
  <c r="N105" i="44"/>
  <c r="P71" i="30" l="1"/>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G103" i="44"/>
  <c r="G105" i="44" l="1"/>
</calcChain>
</file>

<file path=xl/sharedStrings.xml><?xml version="1.0" encoding="utf-8"?>
<sst xmlns="http://schemas.openxmlformats.org/spreadsheetml/2006/main" count="1043" uniqueCount="604">
  <si>
    <t>活動項目</t>
    <rPh sb="0" eb="2">
      <t>カツドウ</t>
    </rPh>
    <rPh sb="2" eb="4">
      <t>コウモク</t>
    </rPh>
    <phoneticPr fontId="2"/>
  </si>
  <si>
    <t>広報活動</t>
    <rPh sb="0" eb="2">
      <t>コウホウ</t>
    </rPh>
    <rPh sb="2" eb="4">
      <t>カツドウ</t>
    </rPh>
    <phoneticPr fontId="2"/>
  </si>
  <si>
    <t>○</t>
    <phoneticPr fontId="2"/>
  </si>
  <si>
    <t>活動内容</t>
    <rPh sb="0" eb="2">
      <t>カツドウ</t>
    </rPh>
    <rPh sb="2" eb="4">
      <t>ナイヨウ</t>
    </rPh>
    <phoneticPr fontId="2"/>
  </si>
  <si>
    <t>取組</t>
    <rPh sb="0" eb="2">
      <t>トリクミ</t>
    </rPh>
    <phoneticPr fontId="2"/>
  </si>
  <si>
    <t>合計</t>
    <rPh sb="0" eb="2">
      <t>ゴウケイ</t>
    </rPh>
    <phoneticPr fontId="2"/>
  </si>
  <si>
    <t>農業者</t>
    <rPh sb="0" eb="3">
      <t>ノウギョウシャ</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</si>
  <si>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</si>
  <si>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</si>
  <si>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</si>
  <si>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</si>
  <si>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</si>
  <si>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</si>
  <si>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</si>
  <si>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</si>
  <si>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</si>
  <si>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</si>
  <si>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</si>
  <si>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</si>
  <si>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農業者以外</t>
    <rPh sb="0" eb="3">
      <t>ノウギョウシャ</t>
    </rPh>
    <rPh sb="3" eb="5">
      <t>イガイ</t>
    </rPh>
    <phoneticPr fontId="2"/>
  </si>
  <si>
    <t>■</t>
    <phoneticPr fontId="2"/>
  </si>
  <si>
    <t>□</t>
    <phoneticPr fontId="2"/>
  </si>
  <si>
    <t>生態系保全</t>
  </si>
  <si>
    <t>水路</t>
    <rPh sb="0" eb="2">
      <t>スイロ</t>
    </rPh>
    <phoneticPr fontId="1"/>
  </si>
  <si>
    <t>農道</t>
    <rPh sb="0" eb="2">
      <t>ノウドウ</t>
    </rPh>
    <phoneticPr fontId="1"/>
  </si>
  <si>
    <t>ため池</t>
    <rPh sb="2" eb="3">
      <t>イケ</t>
    </rPh>
    <phoneticPr fontId="1"/>
  </si>
  <si>
    <t>都道府県、市町村が特に認める活動</t>
    <rPh sb="0" eb="4">
      <t>トドウフケン</t>
    </rPh>
    <rPh sb="5" eb="8">
      <t>シチョウソン</t>
    </rPh>
    <rPh sb="9" eb="10">
      <t>トク</t>
    </rPh>
    <rPh sb="11" eb="12">
      <t>ミト</t>
    </rPh>
    <rPh sb="14" eb="16">
      <t>カツドウ</t>
    </rPh>
    <phoneticPr fontId="2"/>
  </si>
  <si>
    <t>【農地維持活動】</t>
    <rPh sb="1" eb="3">
      <t>ノウチ</t>
    </rPh>
    <rPh sb="3" eb="5">
      <t>イジ</t>
    </rPh>
    <rPh sb="5" eb="7">
      <t>カツドウ</t>
    </rPh>
    <phoneticPr fontId="7"/>
  </si>
  <si>
    <t>1．地域資源の基礎的な保全活動</t>
    <phoneticPr fontId="7"/>
  </si>
  <si>
    <t>活動項目</t>
  </si>
  <si>
    <t>取組</t>
    <rPh sb="0" eb="2">
      <t>トリクミ</t>
    </rPh>
    <phoneticPr fontId="7"/>
  </si>
  <si>
    <t>点検</t>
  </si>
  <si>
    <t>点検</t>
    <rPh sb="0" eb="2">
      <t>テンケン</t>
    </rPh>
    <phoneticPr fontId="7"/>
  </si>
  <si>
    <t>計画策定</t>
    <rPh sb="0" eb="2">
      <t>ケイカク</t>
    </rPh>
    <rPh sb="2" eb="4">
      <t>サクテイ</t>
    </rPh>
    <phoneticPr fontId="7"/>
  </si>
  <si>
    <t>年度活動計画の策定</t>
    <rPh sb="0" eb="2">
      <t>ネンド</t>
    </rPh>
    <rPh sb="2" eb="4">
      <t>カツドウ</t>
    </rPh>
    <rPh sb="4" eb="6">
      <t>ケイカク</t>
    </rPh>
    <rPh sb="7" eb="9">
      <t>サクテイ</t>
    </rPh>
    <phoneticPr fontId="7"/>
  </si>
  <si>
    <t>研修</t>
    <rPh sb="0" eb="2">
      <t>ケンシュウ</t>
    </rPh>
    <phoneticPr fontId="7"/>
  </si>
  <si>
    <t>実践活動</t>
    <rPh sb="0" eb="2">
      <t>ジッセン</t>
    </rPh>
    <rPh sb="2" eb="4">
      <t>カツドウ</t>
    </rPh>
    <phoneticPr fontId="7"/>
  </si>
  <si>
    <t>農用地</t>
    <rPh sb="1" eb="3">
      <t>ヨウチ</t>
    </rPh>
    <phoneticPr fontId="7"/>
  </si>
  <si>
    <t>水路</t>
    <phoneticPr fontId="7"/>
  </si>
  <si>
    <t>農道</t>
    <rPh sb="1" eb="2">
      <t>ミチ</t>
    </rPh>
    <phoneticPr fontId="7"/>
  </si>
  <si>
    <t>ため池</t>
    <rPh sb="2" eb="3">
      <t>イケ</t>
    </rPh>
    <phoneticPr fontId="7"/>
  </si>
  <si>
    <t>共通</t>
    <rPh sb="0" eb="2">
      <t>キョウツウ</t>
    </rPh>
    <phoneticPr fontId="7"/>
  </si>
  <si>
    <t>異常気象時の対応</t>
    <rPh sb="0" eb="2">
      <t>イジョウ</t>
    </rPh>
    <rPh sb="2" eb="5">
      <t>キショウジ</t>
    </rPh>
    <rPh sb="6" eb="8">
      <t>タイオウ</t>
    </rPh>
    <phoneticPr fontId="7"/>
  </si>
  <si>
    <t>２．地域資源の適切な保全管理のための推進活動</t>
    <phoneticPr fontId="7"/>
  </si>
  <si>
    <t>取組</t>
  </si>
  <si>
    <t>地域資源の適切な保全管理のための推進活動</t>
    <phoneticPr fontId="7"/>
  </si>
  <si>
    <t>【資源向上活動（地域資源の質的向上を図る共同活動）】</t>
    <phoneticPr fontId="7"/>
  </si>
  <si>
    <t>１．施設の軽微な補修</t>
    <phoneticPr fontId="7"/>
  </si>
  <si>
    <t>機能診断</t>
  </si>
  <si>
    <t>農用地の機能診断</t>
    <rPh sb="4" eb="6">
      <t>キノウ</t>
    </rPh>
    <rPh sb="6" eb="8">
      <t>シンダン</t>
    </rPh>
    <phoneticPr fontId="7"/>
  </si>
  <si>
    <t>水路の機能診断</t>
    <rPh sb="3" eb="5">
      <t>キノウ</t>
    </rPh>
    <rPh sb="5" eb="7">
      <t>シンダン</t>
    </rPh>
    <phoneticPr fontId="7"/>
  </si>
  <si>
    <t>農道の機能診断</t>
    <rPh sb="3" eb="5">
      <t>キノウ</t>
    </rPh>
    <rPh sb="5" eb="7">
      <t>シンダン</t>
    </rPh>
    <phoneticPr fontId="7"/>
  </si>
  <si>
    <t>ため池の機能診断</t>
    <rPh sb="4" eb="6">
      <t>キノウ</t>
    </rPh>
    <rPh sb="6" eb="8">
      <t>シンダン</t>
    </rPh>
    <phoneticPr fontId="7"/>
  </si>
  <si>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7"/>
  </si>
  <si>
    <t>農用地</t>
    <rPh sb="0" eb="3">
      <t>ノウヨウチ</t>
    </rPh>
    <phoneticPr fontId="7"/>
  </si>
  <si>
    <t>農用地の軽微な補修等</t>
    <rPh sb="0" eb="3">
      <t>ノウヨウチ</t>
    </rPh>
    <rPh sb="4" eb="6">
      <t>ケイビ</t>
    </rPh>
    <rPh sb="7" eb="9">
      <t>ホシュウ</t>
    </rPh>
    <rPh sb="9" eb="10">
      <t>トウ</t>
    </rPh>
    <phoneticPr fontId="7"/>
  </si>
  <si>
    <t>水路</t>
    <rPh sb="0" eb="2">
      <t>スイロ</t>
    </rPh>
    <phoneticPr fontId="7"/>
  </si>
  <si>
    <t>水路の軽微な補修等</t>
    <rPh sb="0" eb="2">
      <t>スイロ</t>
    </rPh>
    <rPh sb="3" eb="5">
      <t>ケイビ</t>
    </rPh>
    <rPh sb="6" eb="8">
      <t>ホシュウ</t>
    </rPh>
    <rPh sb="8" eb="9">
      <t>トウ</t>
    </rPh>
    <phoneticPr fontId="7"/>
  </si>
  <si>
    <t>農道</t>
    <rPh sb="0" eb="2">
      <t>ノウドウ</t>
    </rPh>
    <phoneticPr fontId="7"/>
  </si>
  <si>
    <t>農道の軽微な補修等</t>
    <rPh sb="3" eb="5">
      <t>ケイビ</t>
    </rPh>
    <rPh sb="6" eb="8">
      <t>ホシュウ</t>
    </rPh>
    <rPh sb="8" eb="9">
      <t>トウ</t>
    </rPh>
    <phoneticPr fontId="7"/>
  </si>
  <si>
    <t>ため池の軽微な補修等</t>
    <rPh sb="2" eb="3">
      <t>イケ</t>
    </rPh>
    <rPh sb="4" eb="6">
      <t>ケイビ</t>
    </rPh>
    <rPh sb="7" eb="9">
      <t>ホシュウ</t>
    </rPh>
    <rPh sb="9" eb="10">
      <t>トウ</t>
    </rPh>
    <phoneticPr fontId="7"/>
  </si>
  <si>
    <t>２．農村環境保全活動</t>
    <phoneticPr fontId="7"/>
  </si>
  <si>
    <t>テーマ</t>
  </si>
  <si>
    <t>水質保全</t>
  </si>
  <si>
    <t>景観形成・生活環境保全</t>
    <phoneticPr fontId="7"/>
  </si>
  <si>
    <t>水田貯留機能増進・地下水かん養</t>
    <phoneticPr fontId="7"/>
  </si>
  <si>
    <t>資源循環</t>
  </si>
  <si>
    <t>水質保全</t>
    <rPh sb="0" eb="2">
      <t>スイシツ</t>
    </rPh>
    <rPh sb="2" eb="4">
      <t>ホゼン</t>
    </rPh>
    <phoneticPr fontId="7"/>
  </si>
  <si>
    <t>景観形成・生活環境保全</t>
    <phoneticPr fontId="7"/>
  </si>
  <si>
    <t>啓発・普及</t>
    <rPh sb="0" eb="2">
      <t>ケイハツ</t>
    </rPh>
    <rPh sb="3" eb="5">
      <t>フキュウ</t>
    </rPh>
    <phoneticPr fontId="7"/>
  </si>
  <si>
    <t>３．多面的機能の増進を図る活動</t>
    <phoneticPr fontId="7"/>
  </si>
  <si>
    <t>多面的機能の増進を図る活動</t>
  </si>
  <si>
    <t>【資源向上活動（施設の長寿命化のための活動）】</t>
    <rPh sb="8" eb="10">
      <t>シセツ</t>
    </rPh>
    <rPh sb="11" eb="15">
      <t>チョウジュミョウカ</t>
    </rPh>
    <phoneticPr fontId="7"/>
  </si>
  <si>
    <t>活動項目</t>
    <rPh sb="0" eb="2">
      <t>カツドウ</t>
    </rPh>
    <rPh sb="2" eb="4">
      <t>コウモク</t>
    </rPh>
    <phoneticPr fontId="7"/>
  </si>
  <si>
    <t>-</t>
    <phoneticPr fontId="7"/>
  </si>
  <si>
    <t>事務処理</t>
    <rPh sb="0" eb="2">
      <t>ジム</t>
    </rPh>
    <rPh sb="2" eb="4">
      <t>ショリ</t>
    </rPh>
    <phoneticPr fontId="7"/>
  </si>
  <si>
    <t>会議</t>
    <rPh sb="0" eb="2">
      <t>カイギ</t>
    </rPh>
    <phoneticPr fontId="7"/>
  </si>
  <si>
    <t>農地維持</t>
    <rPh sb="0" eb="2">
      <t>ノウチ</t>
    </rPh>
    <rPh sb="2" eb="4">
      <t>イジ</t>
    </rPh>
    <phoneticPr fontId="7"/>
  </si>
  <si>
    <t>推進活動</t>
    <rPh sb="0" eb="2">
      <t>スイシン</t>
    </rPh>
    <rPh sb="2" eb="4">
      <t>カツドウ</t>
    </rPh>
    <phoneticPr fontId="7"/>
  </si>
  <si>
    <t>機能診断</t>
    <rPh sb="0" eb="2">
      <t>キノウ</t>
    </rPh>
    <rPh sb="2" eb="4">
      <t>シンダン</t>
    </rPh>
    <phoneticPr fontId="7"/>
  </si>
  <si>
    <t>生態系保全</t>
    <rPh sb="0" eb="3">
      <t>セイタイケイ</t>
    </rPh>
    <rPh sb="3" eb="5">
      <t>ホゼン</t>
    </rPh>
    <phoneticPr fontId="7"/>
  </si>
  <si>
    <t>景観形成・生活環境保全</t>
    <rPh sb="0" eb="2">
      <t>ケイカン</t>
    </rPh>
    <rPh sb="2" eb="4">
      <t>ケイセイ</t>
    </rPh>
    <rPh sb="5" eb="7">
      <t>セイカツ</t>
    </rPh>
    <rPh sb="7" eb="9">
      <t>カンキョウ</t>
    </rPh>
    <rPh sb="9" eb="11">
      <t>ホゼン</t>
    </rPh>
    <phoneticPr fontId="7"/>
  </si>
  <si>
    <t>資源循環</t>
    <rPh sb="0" eb="2">
      <t>シゲン</t>
    </rPh>
    <rPh sb="2" eb="4">
      <t>ジュンカン</t>
    </rPh>
    <phoneticPr fontId="7"/>
  </si>
  <si>
    <t>その他</t>
    <rPh sb="2" eb="3">
      <t>タ</t>
    </rPh>
    <phoneticPr fontId="7"/>
  </si>
  <si>
    <t>畑からの土砂流出対策</t>
    <rPh sb="0" eb="1">
      <t>ハタケ</t>
    </rPh>
    <rPh sb="4" eb="6">
      <t>ドシャ</t>
    </rPh>
    <rPh sb="6" eb="8">
      <t>リュウシュツ</t>
    </rPh>
    <rPh sb="8" eb="10">
      <t>タイサク</t>
    </rPh>
    <phoneticPr fontId="7"/>
  </si>
  <si>
    <t>啓発・普及活動</t>
    <rPh sb="0" eb="2">
      <t>ケイハツ</t>
    </rPh>
    <rPh sb="3" eb="5">
      <t>フキュウ</t>
    </rPh>
    <rPh sb="5" eb="7">
      <t>カツドウ</t>
    </rPh>
    <phoneticPr fontId="7"/>
  </si>
  <si>
    <t>増進活動</t>
    <rPh sb="0" eb="2">
      <t>ゾウシン</t>
    </rPh>
    <rPh sb="2" eb="4">
      <t>カツドウ</t>
    </rPh>
    <phoneticPr fontId="7"/>
  </si>
  <si>
    <t>都道府県、市町村が特に認める活動</t>
    <rPh sb="0" eb="4">
      <t>トドウフケン</t>
    </rPh>
    <rPh sb="5" eb="8">
      <t>シチョウソン</t>
    </rPh>
    <rPh sb="9" eb="10">
      <t>トク</t>
    </rPh>
    <rPh sb="11" eb="12">
      <t>ミト</t>
    </rPh>
    <rPh sb="14" eb="16">
      <t>カツドウ</t>
    </rPh>
    <phoneticPr fontId="7"/>
  </si>
  <si>
    <t>広報活動</t>
    <rPh sb="0" eb="2">
      <t>コウホウ</t>
    </rPh>
    <rPh sb="2" eb="4">
      <t>カツドウ</t>
    </rPh>
    <phoneticPr fontId="7"/>
  </si>
  <si>
    <t>長寿命化</t>
    <rPh sb="0" eb="4">
      <t>チョウジュミョウカ</t>
    </rPh>
    <phoneticPr fontId="7"/>
  </si>
  <si>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</si>
  <si>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</si>
  <si>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</si>
  <si>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</si>
  <si>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</si>
  <si>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</si>
  <si>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</si>
  <si>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7"/>
  </si>
  <si>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</si>
  <si>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</si>
  <si>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7"/>
  </si>
  <si>
    <t>景観形成計画、生活環境保全計画の策定</t>
    <rPh sb="4" eb="6">
      <t>ケイカク</t>
    </rPh>
    <phoneticPr fontId="7"/>
  </si>
  <si>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7"/>
  </si>
  <si>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</si>
  <si>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</si>
  <si>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</si>
  <si>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</si>
  <si>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</si>
  <si>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</si>
  <si>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7"/>
  </si>
  <si>
    <t>地域資源の活用・資源循環活動</t>
  </si>
  <si>
    <t>会議など</t>
    <rPh sb="0" eb="2">
      <t>カイギ</t>
    </rPh>
    <phoneticPr fontId="7"/>
  </si>
  <si>
    <t>遊休農地の有効活用</t>
  </si>
  <si>
    <t>地域住民による直営施工</t>
  </si>
  <si>
    <t>防災・減災力の強化</t>
  </si>
  <si>
    <t>農村環境保全活動の幅広い展開</t>
  </si>
  <si>
    <t>農村文化の伝承を通じた農村コミュニティの強化</t>
  </si>
  <si>
    <t>－</t>
    <phoneticPr fontId="1"/>
  </si>
  <si>
    <t>×</t>
    <phoneticPr fontId="1"/>
  </si>
  <si>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</si>
  <si>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</si>
  <si>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</si>
  <si>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</si>
  <si>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</si>
  <si>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</si>
  <si>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</si>
  <si>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</si>
  <si>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</si>
  <si>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</si>
  <si>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</si>
  <si>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</si>
  <si>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</si>
  <si>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</si>
  <si>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</si>
  <si>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</si>
  <si>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</si>
  <si>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</si>
  <si>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</si>
  <si>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</si>
  <si>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</si>
  <si>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</si>
  <si>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</si>
  <si>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</si>
  <si>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</si>
  <si>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</si>
  <si>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</si>
  <si>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</si>
  <si>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</si>
  <si>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</si>
  <si>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</si>
  <si>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</si>
  <si>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</si>
  <si>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</si>
  <si>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</si>
  <si>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</si>
  <si>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</si>
  <si>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</si>
  <si>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</si>
  <si>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</si>
  <si>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</si>
  <si>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</si>
  <si>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</si>
  <si>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</si>
  <si>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</si>
  <si>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</si>
  <si>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</si>
  <si>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</si>
  <si>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</si>
  <si>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</si>
  <si>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</si>
  <si>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</si>
  <si>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</si>
  <si>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</si>
  <si>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</si>
  <si>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</si>
  <si>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</si>
  <si>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</si>
  <si>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</si>
  <si>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</si>
  <si>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</si>
  <si>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</si>
  <si>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</si>
  <si>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</si>
  <si>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</si>
  <si>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</si>
  <si>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</si>
  <si>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</si>
  <si>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</si>
  <si>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</si>
  <si>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</si>
  <si>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</si>
  <si>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</si>
  <si>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</si>
  <si>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</si>
  <si>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</si>
  <si>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</si>
  <si>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</si>
  <si>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</si>
  <si>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</si>
  <si>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</si>
  <si>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</si>
  <si>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</si>
  <si>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</si>
  <si>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</si>
  <si>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</si>
  <si>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</si>
  <si>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</si>
  <si>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</si>
  <si>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</si>
  <si>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</si>
  <si>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</si>
  <si>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</si>
  <si>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</si>
  <si>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</si>
  <si>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</si>
  <si>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</si>
  <si>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</si>
  <si>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</si>
  <si>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</si>
  <si>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</si>
  <si>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</si>
  <si>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</si>
  <si>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</si>
  <si>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</si>
  <si>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7"/>
  </si>
  <si>
    <t>水路の更新等</t>
    <rPh sb="0" eb="2">
      <t>スイロ</t>
    </rPh>
    <rPh sb="3" eb="5">
      <t>コウシン</t>
    </rPh>
    <rPh sb="5" eb="6">
      <t>トウ</t>
    </rPh>
    <phoneticPr fontId="7"/>
  </si>
  <si>
    <t>農道の補修</t>
    <rPh sb="0" eb="2">
      <t>ノウドウ</t>
    </rPh>
    <rPh sb="3" eb="5">
      <t>ホシュウ</t>
    </rPh>
    <phoneticPr fontId="7"/>
  </si>
  <si>
    <t>農道の更新等</t>
    <rPh sb="0" eb="2">
      <t>ノウドウ</t>
    </rPh>
    <rPh sb="3" eb="5">
      <t>コウシン</t>
    </rPh>
    <rPh sb="5" eb="6">
      <t>トウ</t>
    </rPh>
    <phoneticPr fontId="7"/>
  </si>
  <si>
    <t>ため池の補修</t>
    <rPh sb="2" eb="3">
      <t>イケ</t>
    </rPh>
    <rPh sb="4" eb="6">
      <t>ホシュウ</t>
    </rPh>
    <phoneticPr fontId="7"/>
  </si>
  <si>
    <t>ため池（附帯施設）の更新等</t>
    <rPh sb="2" eb="3">
      <t>イケ</t>
    </rPh>
    <rPh sb="4" eb="6">
      <t>フタイ</t>
    </rPh>
    <rPh sb="6" eb="8">
      <t>シセツ</t>
    </rPh>
    <rPh sb="10" eb="12">
      <t>コウシン</t>
    </rPh>
    <rPh sb="12" eb="13">
      <t>トウ</t>
    </rPh>
    <phoneticPr fontId="7"/>
  </si>
  <si>
    <t>鳥獣害防護柵等の保守管理</t>
    <rPh sb="0" eb="2">
      <t>チョウジュウ</t>
    </rPh>
    <rPh sb="2" eb="3">
      <t>ガイ</t>
    </rPh>
    <rPh sb="3" eb="6">
      <t>ボウゴサク</t>
    </rPh>
    <rPh sb="6" eb="7">
      <t>トウ</t>
    </rPh>
    <rPh sb="8" eb="10">
      <t>ホシュ</t>
    </rPh>
    <rPh sb="10" eb="12">
      <t>カンリ</t>
    </rPh>
    <phoneticPr fontId="7"/>
  </si>
  <si>
    <t>路面の維持</t>
    <rPh sb="0" eb="2">
      <t>ロメン</t>
    </rPh>
    <rPh sb="3" eb="5">
      <t>イジ</t>
    </rPh>
    <phoneticPr fontId="7"/>
  </si>
  <si>
    <t>この線より上に行を挿入してください。</t>
    <rPh sb="2" eb="3">
      <t>セン</t>
    </rPh>
    <rPh sb="5" eb="6">
      <t>ウエ</t>
    </rPh>
    <rPh sb="7" eb="8">
      <t>ギョウ</t>
    </rPh>
    <rPh sb="9" eb="11">
      <t>ソウニュウ</t>
    </rPh>
    <phoneticPr fontId="2"/>
  </si>
  <si>
    <t>その他（生態系保全）</t>
    <rPh sb="2" eb="3">
      <t>タ</t>
    </rPh>
    <rPh sb="4" eb="7">
      <t>セイタイケイ</t>
    </rPh>
    <rPh sb="7" eb="9">
      <t>ホゼン</t>
    </rPh>
    <phoneticPr fontId="7"/>
  </si>
  <si>
    <t>その他（水質保全）</t>
    <rPh sb="2" eb="3">
      <t>タ</t>
    </rPh>
    <rPh sb="4" eb="6">
      <t>スイシツ</t>
    </rPh>
    <rPh sb="6" eb="8">
      <t>ホゼン</t>
    </rPh>
    <phoneticPr fontId="7"/>
  </si>
  <si>
    <t>その他（景観形成・生活環境保全）</t>
    <rPh sb="2" eb="3">
      <t>タ</t>
    </rPh>
    <rPh sb="4" eb="6">
      <t>ケイカン</t>
    </rPh>
    <rPh sb="6" eb="8">
      <t>ケイセイ</t>
    </rPh>
    <rPh sb="9" eb="11">
      <t>セイカツ</t>
    </rPh>
    <rPh sb="11" eb="13">
      <t>カンキョウ</t>
    </rPh>
    <rPh sb="13" eb="15">
      <t>ホゼン</t>
    </rPh>
    <phoneticPr fontId="7"/>
  </si>
  <si>
    <t>km</t>
    <phoneticPr fontId="1"/>
  </si>
  <si>
    <t>箇所</t>
    <rPh sb="0" eb="2">
      <t>カショ</t>
    </rPh>
    <phoneticPr fontId="1"/>
  </si>
  <si>
    <t>遊休農地発生防止のための保全管理</t>
    <phoneticPr fontId="7"/>
  </si>
  <si>
    <t>畦畔・法面・防風林の草刈り</t>
    <rPh sb="0" eb="2">
      <t>ケイハン</t>
    </rPh>
    <rPh sb="3" eb="5">
      <t>ノリメン</t>
    </rPh>
    <rPh sb="6" eb="9">
      <t>ボウフウリン</t>
    </rPh>
    <phoneticPr fontId="7"/>
  </si>
  <si>
    <t>水路の草刈り</t>
    <phoneticPr fontId="2"/>
  </si>
  <si>
    <t>水路の泥上げ</t>
    <phoneticPr fontId="2"/>
  </si>
  <si>
    <t>水路附帯施設の保守管理</t>
    <rPh sb="0" eb="2">
      <t>スイロ</t>
    </rPh>
    <rPh sb="2" eb="4">
      <t>フタイ</t>
    </rPh>
    <rPh sb="4" eb="6">
      <t>シセツ</t>
    </rPh>
    <rPh sb="7" eb="9">
      <t>ホシュ</t>
    </rPh>
    <phoneticPr fontId="7"/>
  </si>
  <si>
    <t>農道の草刈り</t>
    <rPh sb="0" eb="2">
      <t>ノウドウ</t>
    </rPh>
    <phoneticPr fontId="7"/>
  </si>
  <si>
    <t>農道側溝の泥上げ</t>
    <rPh sb="0" eb="2">
      <t>ノウドウ</t>
    </rPh>
    <rPh sb="2" eb="4">
      <t>ソッコウ</t>
    </rPh>
    <phoneticPr fontId="7"/>
  </si>
  <si>
    <t>ため池の草刈り</t>
    <phoneticPr fontId="2"/>
  </si>
  <si>
    <t>ため池の泥上げ</t>
    <phoneticPr fontId="2"/>
  </si>
  <si>
    <t>ため池附帯施設の保守管理</t>
    <rPh sb="2" eb="3">
      <t>イケ</t>
    </rPh>
    <rPh sb="3" eb="5">
      <t>フタイ</t>
    </rPh>
    <rPh sb="5" eb="7">
      <t>シセツ</t>
    </rPh>
    <rPh sb="8" eb="10">
      <t>ホシュ</t>
    </rPh>
    <phoneticPr fontId="7"/>
  </si>
  <si>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</si>
  <si>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</si>
  <si>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</si>
  <si>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</si>
  <si>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</si>
  <si>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</si>
  <si>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</si>
  <si>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</si>
  <si>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</si>
  <si>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</si>
  <si>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</si>
  <si>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</si>
  <si>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</si>
  <si>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</si>
  <si>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</si>
  <si>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</si>
  <si>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</si>
  <si>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</si>
  <si>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</si>
  <si>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</si>
  <si>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</si>
  <si>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</si>
  <si>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</si>
  <si>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</si>
  <si>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</si>
  <si>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</si>
  <si>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7"/>
  </si>
  <si>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</si>
  <si>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活動に参加した最大人数</t>
    <rPh sb="0" eb="2">
      <t>カツドウ</t>
    </rPh>
    <rPh sb="3" eb="5">
      <t>サンカ</t>
    </rPh>
    <rPh sb="7" eb="9">
      <t>サイダイ</t>
    </rPh>
    <rPh sb="9" eb="11">
      <t>ニンズウ</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</si>
  <si>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</si>
  <si>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</si>
  <si>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7"/>
  </si>
  <si>
    <t>機能診断・計画策定</t>
    <rPh sb="0" eb="2">
      <t>キノウ</t>
    </rPh>
    <rPh sb="2" eb="4">
      <t>シンダン</t>
    </rPh>
    <rPh sb="5" eb="7">
      <t>ケイカク</t>
    </rPh>
    <rPh sb="7" eb="9">
      <t>サクテイ</t>
    </rPh>
    <phoneticPr fontId="7"/>
  </si>
  <si>
    <t>研修</t>
    <rPh sb="0" eb="2">
      <t>ケンシュウ</t>
    </rPh>
    <phoneticPr fontId="1"/>
  </si>
  <si>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</si>
  <si>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</si>
  <si>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</si>
  <si>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</si>
  <si>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</si>
  <si>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</si>
  <si>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</si>
  <si>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</si>
  <si>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</si>
  <si>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</si>
  <si>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</si>
  <si>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</si>
  <si>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</si>
  <si>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</si>
  <si>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</si>
  <si>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</si>
  <si>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</si>
  <si>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</si>
  <si>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</si>
  <si>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</si>
  <si>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</si>
  <si>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</si>
  <si>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</si>
  <si>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</si>
  <si>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</si>
  <si>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</si>
  <si>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日付</t>
    <rPh sb="0" eb="2">
      <t>ヒヅケ</t>
    </rPh>
    <phoneticPr fontId="2"/>
  </si>
  <si>
    <t>年度　多面的機能支払交付金　活動記録</t>
    <phoneticPr fontId="2"/>
  </si>
  <si>
    <t>取組番号</t>
    <rPh sb="2" eb="4">
      <t>バンゴウ</t>
    </rPh>
    <phoneticPr fontId="7"/>
  </si>
  <si>
    <t>取組番号</t>
    <rPh sb="2" eb="4">
      <t>バンゴウ</t>
    </rPh>
    <phoneticPr fontId="2"/>
  </si>
  <si>
    <t>取組番号</t>
    <rPh sb="0" eb="2">
      <t>トリクミ</t>
    </rPh>
    <rPh sb="2" eb="4">
      <t>バンゴウ</t>
    </rPh>
    <phoneticPr fontId="7"/>
  </si>
  <si>
    <t>農業者の検討会の開催</t>
    <phoneticPr fontId="7"/>
  </si>
  <si>
    <t>農業者に対する意向調査、現地調査</t>
    <phoneticPr fontId="7"/>
  </si>
  <si>
    <t>不在村地主との連絡体制の整備等</t>
    <rPh sb="14" eb="15">
      <t>トウ</t>
    </rPh>
    <phoneticPr fontId="7"/>
  </si>
  <si>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</si>
  <si>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</si>
  <si>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7"/>
  </si>
  <si>
    <t>取組番号表</t>
    <rPh sb="0" eb="2">
      <t>トリクミ</t>
    </rPh>
    <rPh sb="2" eb="4">
      <t>バンゴウ</t>
    </rPh>
    <rPh sb="4" eb="5">
      <t>ヒョウ</t>
    </rPh>
    <phoneticPr fontId="2"/>
  </si>
  <si>
    <t>推進活動</t>
    <phoneticPr fontId="7"/>
  </si>
  <si>
    <t>増進活動</t>
    <phoneticPr fontId="2"/>
  </si>
  <si>
    <t>１（農地維持）</t>
    <rPh sb="2" eb="4">
      <t>ノウチ</t>
    </rPh>
    <rPh sb="4" eb="6">
      <t>イジ</t>
    </rPh>
    <phoneticPr fontId="2"/>
  </si>
  <si>
    <t>（地域資源の基礎的な保全活動）</t>
    <phoneticPr fontId="7"/>
  </si>
  <si>
    <t>（地域資源の適切な保全管理のための推進活動）</t>
    <phoneticPr fontId="7"/>
  </si>
  <si>
    <t>（施設の軽微な補修）</t>
    <phoneticPr fontId="7"/>
  </si>
  <si>
    <t>（農村環境保全活動）</t>
    <phoneticPr fontId="7"/>
  </si>
  <si>
    <t>（多面的機能の増進を図る活動）</t>
    <phoneticPr fontId="7"/>
  </si>
  <si>
    <t>地域住民等（集落外の住民・組織等も含む）との意見交換・ワークショップ・交流会の開催</t>
    <phoneticPr fontId="2"/>
  </si>
  <si>
    <t>景観形成・
生活環境保全</t>
    <phoneticPr fontId="7"/>
  </si>
  <si>
    <t>水田貯留機能増進・
地下水かん養</t>
    <phoneticPr fontId="7"/>
  </si>
  <si>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</si>
  <si>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</si>
  <si>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7"/>
  </si>
  <si>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</si>
  <si>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7"/>
  </si>
  <si>
    <t>遊休農地発生防止の
ための保全管理</t>
    <phoneticPr fontId="7"/>
  </si>
  <si>
    <t>畦畔・法面・防風林の
草刈り</t>
    <rPh sb="0" eb="2">
      <t>ケイハン</t>
    </rPh>
    <rPh sb="3" eb="5">
      <t>ノリメン</t>
    </rPh>
    <rPh sb="6" eb="9">
      <t>ボウフウリン</t>
    </rPh>
    <rPh sb="11" eb="13">
      <t>クサカ</t>
    </rPh>
    <phoneticPr fontId="7"/>
  </si>
  <si>
    <t>鳥獣害防護柵等の
保守管理</t>
    <rPh sb="0" eb="2">
      <t>チョウジュウ</t>
    </rPh>
    <rPh sb="2" eb="3">
      <t>ガイ</t>
    </rPh>
    <rPh sb="3" eb="6">
      <t>ボウゴサク</t>
    </rPh>
    <rPh sb="6" eb="7">
      <t>トウ</t>
    </rPh>
    <rPh sb="9" eb="11">
      <t>ホシュ</t>
    </rPh>
    <rPh sb="11" eb="13">
      <t>カンリ</t>
    </rPh>
    <phoneticPr fontId="7"/>
  </si>
  <si>
    <t>水路附帯施設の
保守管理</t>
    <rPh sb="0" eb="2">
      <t>スイロ</t>
    </rPh>
    <rPh sb="2" eb="4">
      <t>フタイ</t>
    </rPh>
    <rPh sb="4" eb="6">
      <t>シセツ</t>
    </rPh>
    <rPh sb="8" eb="10">
      <t>ホシュ</t>
    </rPh>
    <rPh sb="10" eb="12">
      <t>カンリ</t>
    </rPh>
    <phoneticPr fontId="7"/>
  </si>
  <si>
    <t>ため池附帯施設の
保守管理</t>
    <rPh sb="2" eb="3">
      <t>イケ</t>
    </rPh>
    <rPh sb="3" eb="5">
      <t>フタイ</t>
    </rPh>
    <rPh sb="5" eb="7">
      <t>シセツ</t>
    </rPh>
    <rPh sb="9" eb="11">
      <t>ホシュ</t>
    </rPh>
    <phoneticPr fontId="7"/>
  </si>
  <si>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</si>
  <si>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</si>
  <si>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</si>
  <si>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</si>
  <si>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</si>
  <si>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7"/>
  </si>
  <si>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</si>
  <si>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</si>
  <si>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7"/>
  </si>
  <si>
    <t>景観形成計画、
生活環境保全計画の策定</t>
    <rPh sb="4" eb="6">
      <t>ケイカク</t>
    </rPh>
    <phoneticPr fontId="7"/>
  </si>
  <si>
    <t>共同</t>
    <rPh sb="0" eb="2">
      <t>キョウドウ</t>
    </rPh>
    <phoneticPr fontId="7"/>
  </si>
  <si>
    <t>組織名：</t>
    <rPh sb="0" eb="3">
      <t>ソシキメイ</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</si>
  <si>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</si>
  <si>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</si>
  <si>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</si>
  <si>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</si>
  <si>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</si>
  <si>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</si>
  <si>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</si>
  <si>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</si>
  <si>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</si>
  <si>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</si>
  <si>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</si>
  <si>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</si>
  <si>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</si>
  <si>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</si>
  <si>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</si>
  <si>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</si>
  <si>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</si>
  <si>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</si>
  <si>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</si>
  <si>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</si>
  <si>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</si>
  <si>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</si>
  <si>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</si>
  <si>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</si>
  <si>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</si>
  <si>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</si>
  <si>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</si>
  <si>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</si>
  <si>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</si>
  <si>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</si>
  <si>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</si>
  <si>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</si>
  <si>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</si>
  <si>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</si>
  <si>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</si>
  <si>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</si>
  <si>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</si>
  <si>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</si>
  <si>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</si>
  <si>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</si>
  <si>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</si>
  <si>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</si>
  <si>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</si>
  <si>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</si>
  <si>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</si>
  <si>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</si>
  <si>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</si>
  <si>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</si>
  <si>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</si>
  <si>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</si>
  <si>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</si>
  <si>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</si>
  <si>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</si>
  <si>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</si>
  <si>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</si>
  <si>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</si>
  <si>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</si>
  <si>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</si>
  <si>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</si>
  <si>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</si>
  <si>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</si>
  <si>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</si>
  <si>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</si>
  <si>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</si>
  <si>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</si>
  <si>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</si>
  <si>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</si>
  <si>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</si>
  <si>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</si>
  <si>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</si>
  <si>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</si>
  <si>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</si>
  <si>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</si>
  <si>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</si>
  <si>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</si>
  <si>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</si>
  <si>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</si>
  <si>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</si>
  <si>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</si>
  <si>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</si>
  <si>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</si>
  <si>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</si>
  <si>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</si>
  <si>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</si>
  <si>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</si>
  <si>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7"/>
  </si>
  <si>
    <t>40 外来種の駆除（生態系保全）</t>
    <rPh sb="3" eb="6">
      <t>ガイライシュ</t>
    </rPh>
    <rPh sb="7" eb="9">
      <t>クジョ</t>
    </rPh>
    <rPh sb="10" eb="13">
      <t>セイタイケイ</t>
    </rPh>
    <rPh sb="13" eb="15">
      <t>ホゼン</t>
    </rPh>
    <phoneticPr fontId="7"/>
  </si>
  <si>
    <t>41 その他（生態系保全）</t>
    <rPh sb="5" eb="6">
      <t>タ</t>
    </rPh>
    <rPh sb="7" eb="10">
      <t>セイタイケイ</t>
    </rPh>
    <rPh sb="10" eb="12">
      <t>ホゼン</t>
    </rPh>
    <phoneticPr fontId="7"/>
  </si>
  <si>
    <t>42 水質モニタリングの実施・記録管理（水質保全）</t>
    <rPh sb="3" eb="5">
      <t>スイシツ</t>
    </rPh>
    <rPh sb="12" eb="14">
      <t>ジッシ</t>
    </rPh>
    <rPh sb="15" eb="17">
      <t>キロク</t>
    </rPh>
    <rPh sb="17" eb="19">
      <t>カンリ</t>
    </rPh>
    <rPh sb="20" eb="22">
      <t>スイシツ</t>
    </rPh>
    <rPh sb="22" eb="24">
      <t>ホゼン</t>
    </rPh>
    <phoneticPr fontId="7"/>
  </si>
  <si>
    <t>43 畑からの土砂流出対策（水質保全）</t>
    <rPh sb="3" eb="4">
      <t>ハタケ</t>
    </rPh>
    <rPh sb="7" eb="9">
      <t>ドシャ</t>
    </rPh>
    <rPh sb="9" eb="11">
      <t>リュウシュツ</t>
    </rPh>
    <rPh sb="11" eb="13">
      <t>タイサク</t>
    </rPh>
    <rPh sb="14" eb="16">
      <t>スイシツ</t>
    </rPh>
    <rPh sb="16" eb="18">
      <t>ホゼン</t>
    </rPh>
    <phoneticPr fontId="7"/>
  </si>
  <si>
    <t>44 その他（水質保全）</t>
    <rPh sb="5" eb="6">
      <t>タ</t>
    </rPh>
    <rPh sb="7" eb="9">
      <t>スイシツ</t>
    </rPh>
    <rPh sb="9" eb="11">
      <t>ホゼン</t>
    </rPh>
    <phoneticPr fontId="7"/>
  </si>
  <si>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7"/>
  </si>
  <si>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7"/>
  </si>
  <si>
    <t>47 その他（景観形成・生活環境保全）</t>
    <rPh sb="5" eb="6">
      <t>タ</t>
    </rPh>
    <rPh sb="7" eb="9">
      <t>ケイカン</t>
    </rPh>
    <rPh sb="9" eb="11">
      <t>ケイセイ</t>
    </rPh>
    <rPh sb="12" eb="14">
      <t>セイカツ</t>
    </rPh>
    <rPh sb="14" eb="16">
      <t>カンキョウ</t>
    </rPh>
    <rPh sb="16" eb="18">
      <t>ホゼン</t>
    </rPh>
    <phoneticPr fontId="7"/>
  </si>
  <si>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7"/>
  </si>
  <si>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7"/>
  </si>
  <si>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7"/>
  </si>
  <si>
    <t>51 啓発・普及活動</t>
    <phoneticPr fontId="1"/>
  </si>
  <si>
    <t>Ｋ.農村環境保全活動</t>
    <phoneticPr fontId="7"/>
  </si>
  <si>
    <t>Ｌ.増進活動</t>
    <phoneticPr fontId="7"/>
  </si>
  <si>
    <t>活動項目</t>
    <rPh sb="0" eb="2">
      <t>カツドウ</t>
    </rPh>
    <rPh sb="2" eb="4">
      <t>コウモク</t>
    </rPh>
    <phoneticPr fontId="1"/>
  </si>
  <si>
    <t>支払区分</t>
    <rPh sb="0" eb="2">
      <t>シハライ</t>
    </rPh>
    <rPh sb="2" eb="4">
      <t>クブン</t>
    </rPh>
    <phoneticPr fontId="7"/>
  </si>
  <si>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</si>
  <si>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</si>
  <si>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</si>
  <si>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</si>
  <si>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</si>
  <si>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</si>
  <si>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</si>
  <si>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</si>
  <si>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</si>
  <si>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</si>
  <si>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</si>
  <si>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</si>
  <si>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</si>
  <si>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</si>
  <si>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</si>
  <si>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</si>
  <si>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</si>
  <si>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</si>
  <si>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</si>
  <si>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</si>
  <si>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</si>
  <si>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</si>
  <si>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</si>
  <si>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</si>
  <si>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</si>
  <si>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</si>
  <si>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</si>
  <si>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</si>
  <si>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</si>
  <si>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</si>
  <si>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</si>
  <si>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★「取組番号」欄には、実施要領別記1-2の国が定める活動指針における取組の番号及び要領第1の２の(1)に基づき都道府県が定める要綱基本方針
　において追加された取組の番号を記入します。その他、事務処理は200番、会議等は300番を記入します。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
　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5" eb="77">
      <t>ツイカ</t>
    </rPh>
    <rPh sb="80" eb="82">
      <t>トリクミ</t>
    </rPh>
    <rPh sb="83" eb="85">
      <t>バンゴウ</t>
    </rPh>
    <rPh sb="86" eb="88">
      <t>キニュウ</t>
    </rPh>
    <rPh sb="94" eb="95">
      <t>タ</t>
    </rPh>
    <rPh sb="96" eb="98">
      <t>ジム</t>
    </rPh>
    <rPh sb="98" eb="100">
      <t>ショリ</t>
    </rPh>
    <rPh sb="104" eb="105">
      <t>バン</t>
    </rPh>
    <rPh sb="106" eb="108">
      <t>カイギ</t>
    </rPh>
    <rPh sb="108" eb="109">
      <t>トウ</t>
    </rPh>
    <rPh sb="113" eb="114">
      <t>バン</t>
    </rPh>
    <rPh sb="115" eb="117">
      <t>キニュウ</t>
    </rPh>
    <rPh sb="123" eb="125">
      <t>ドウイツ</t>
    </rPh>
    <rPh sb="125" eb="126">
      <t>ヒ</t>
    </rPh>
    <rPh sb="127" eb="129">
      <t>フクスウ</t>
    </rPh>
    <rPh sb="130" eb="132">
      <t>トリクミ</t>
    </rPh>
    <rPh sb="133" eb="134">
      <t>オコナ</t>
    </rPh>
    <rPh sb="136" eb="138">
      <t>バアイ</t>
    </rPh>
    <rPh sb="140" eb="142">
      <t>ガイトウ</t>
    </rPh>
    <rPh sb="144" eb="145">
      <t>スベ</t>
    </rPh>
    <rPh sb="147" eb="149">
      <t>トリクミ</t>
    </rPh>
    <rPh sb="149" eb="151">
      <t>バンゴウ</t>
    </rPh>
    <rPh sb="152" eb="154">
      <t>ヒダリヅ</t>
    </rPh>
    <rPh sb="156" eb="157">
      <t>イチ</t>
    </rPh>
    <rPh sb="157" eb="158">
      <t>ギョウ</t>
    </rPh>
    <rPh sb="159" eb="161">
      <t>キニュウ</t>
    </rPh>
    <rPh sb="168" eb="170">
      <t>バンゴウ</t>
    </rPh>
    <rPh sb="170" eb="171">
      <t>ラン</t>
    </rPh>
    <rPh sb="172" eb="173">
      <t>タ</t>
    </rPh>
    <rPh sb="176" eb="178">
      <t>バアイ</t>
    </rPh>
    <rPh sb="180" eb="183">
      <t>フクスウギョウ</t>
    </rPh>
    <rPh sb="184" eb="185">
      <t>ワ</t>
    </rPh>
    <rPh sb="189" eb="191">
      <t>キニュウ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</si>
  <si>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</si>
  <si>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</si>
  <si>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軽微な補修</t>
    <rPh sb="0" eb="2">
      <t>ケイビ</t>
    </rPh>
    <rPh sb="3" eb="5">
      <t>ホシュウ</t>
    </rPh>
    <phoneticPr fontId="7"/>
  </si>
  <si>
    <t>計画（環境）</t>
    <rPh sb="0" eb="2">
      <t>ケイカク</t>
    </rPh>
    <rPh sb="3" eb="5">
      <t>カンキョウ</t>
    </rPh>
    <phoneticPr fontId="7"/>
  </si>
  <si>
    <t>計画（診断）</t>
    <rPh sb="0" eb="2">
      <t>ケイカク</t>
    </rPh>
    <rPh sb="3" eb="5">
      <t>シンダン</t>
    </rPh>
    <phoneticPr fontId="7"/>
  </si>
  <si>
    <t>研修（事務）</t>
    <rPh sb="0" eb="2">
      <t>ケンシュウ</t>
    </rPh>
    <rPh sb="3" eb="5">
      <t>ジム</t>
    </rPh>
    <phoneticPr fontId="7"/>
  </si>
  <si>
    <t>研修（技術）</t>
    <rPh sb="0" eb="2">
      <t>ケンシュウ</t>
    </rPh>
    <rPh sb="3" eb="5">
      <t>ギジュツ</t>
    </rPh>
    <phoneticPr fontId="7"/>
  </si>
  <si>
    <t>農地</t>
    <rPh sb="0" eb="2">
      <t>ノウチ</t>
    </rPh>
    <phoneticPr fontId="1"/>
  </si>
  <si>
    <t>研修（技術）</t>
    <rPh sb="0" eb="2">
      <t>ケンシュウ</t>
    </rPh>
    <rPh sb="3" eb="5">
      <t>ギジュツ</t>
    </rPh>
    <phoneticPr fontId="2"/>
  </si>
  <si>
    <t>機能診断
・
計画策定</t>
    <rPh sb="0" eb="2">
      <t>キノウ</t>
    </rPh>
    <rPh sb="2" eb="4">
      <t>シンダン</t>
    </rPh>
    <rPh sb="7" eb="9">
      <t>ケイカク</t>
    </rPh>
    <rPh sb="9" eb="11">
      <t>サクテイ</t>
    </rPh>
    <phoneticPr fontId="7"/>
  </si>
  <si>
    <t>農地</t>
    <rPh sb="0" eb="2">
      <t>ノウチ</t>
    </rPh>
    <phoneticPr fontId="7"/>
  </si>
  <si>
    <t>農地（附帯施設）の補修</t>
    <rPh sb="0" eb="2">
      <t>ノウチ</t>
    </rPh>
    <rPh sb="3" eb="5">
      <t>フタイ</t>
    </rPh>
    <rPh sb="5" eb="7">
      <t>シセツ</t>
    </rPh>
    <rPh sb="9" eb="11">
      <t>ホシュウ</t>
    </rPh>
    <phoneticPr fontId="7"/>
  </si>
  <si>
    <t>実践活動
（軽微な補修）</t>
    <rPh sb="0" eb="2">
      <t>ジッセン</t>
    </rPh>
    <rPh sb="2" eb="4">
      <t>カツドウ</t>
    </rPh>
    <rPh sb="6" eb="8">
      <t>ケイビ</t>
    </rPh>
    <rPh sb="9" eb="11">
      <t>ホシュウ</t>
    </rPh>
    <phoneticPr fontId="7"/>
  </si>
  <si>
    <t>実践活動
（環境保全活動）</t>
    <rPh sb="0" eb="2">
      <t>ジッセン</t>
    </rPh>
    <rPh sb="2" eb="4">
      <t>カツドウ</t>
    </rPh>
    <rPh sb="6" eb="8">
      <t>カンキョウ</t>
    </rPh>
    <rPh sb="8" eb="10">
      <t>ホゼン</t>
    </rPh>
    <rPh sb="10" eb="12">
      <t>カツドウ</t>
    </rPh>
    <phoneticPr fontId="7"/>
  </si>
  <si>
    <t>除排雪、融雪剤の散布</t>
    <rPh sb="0" eb="1">
      <t>ノゾ</t>
    </rPh>
    <rPh sb="4" eb="6">
      <t>ユウセツ</t>
    </rPh>
    <rPh sb="6" eb="7">
      <t>ザイ</t>
    </rPh>
    <rPh sb="8" eb="10">
      <t>サンプ</t>
    </rPh>
    <phoneticPr fontId="2"/>
  </si>
  <si>
    <t>配水操作</t>
    <rPh sb="0" eb="1">
      <t>クバ</t>
    </rPh>
    <rPh sb="1" eb="2">
      <t>ミズ</t>
    </rPh>
    <rPh sb="2" eb="4">
      <t>ソウサ</t>
    </rPh>
    <phoneticPr fontId="2"/>
  </si>
  <si>
    <t>石張り水路などの自然環境型の施設の補修</t>
    <rPh sb="0" eb="1">
      <t>イシ</t>
    </rPh>
    <rPh sb="1" eb="2">
      <t>ハ</t>
    </rPh>
    <rPh sb="3" eb="5">
      <t>スイロ</t>
    </rPh>
    <rPh sb="8" eb="10">
      <t>シゼン</t>
    </rPh>
    <rPh sb="10" eb="13">
      <t>カンキョウガタ</t>
    </rPh>
    <rPh sb="14" eb="16">
      <t>シセツ</t>
    </rPh>
    <rPh sb="17" eb="19">
      <t>ホシュウ</t>
    </rPh>
    <phoneticPr fontId="2"/>
  </si>
  <si>
    <t>貯水槽の補修</t>
    <rPh sb="0" eb="3">
      <t>チョスイソウ</t>
    </rPh>
    <rPh sb="4" eb="6">
      <t>ホシュウ</t>
    </rPh>
    <phoneticPr fontId="2"/>
  </si>
  <si>
    <t>水路の法面の補修</t>
    <rPh sb="0" eb="2">
      <t>スイロ</t>
    </rPh>
    <rPh sb="3" eb="5">
      <t>ノリメン</t>
    </rPh>
    <rPh sb="6" eb="8">
      <t>ホシュウ</t>
    </rPh>
    <phoneticPr fontId="2"/>
  </si>
  <si>
    <t>石張り水路などの自然環境型の施設の設置</t>
    <rPh sb="0" eb="1">
      <t>イシ</t>
    </rPh>
    <rPh sb="1" eb="2">
      <t>ハ</t>
    </rPh>
    <rPh sb="3" eb="5">
      <t>スイロ</t>
    </rPh>
    <rPh sb="8" eb="10">
      <t>シゼン</t>
    </rPh>
    <rPh sb="10" eb="13">
      <t>カンキョウガタ</t>
    </rPh>
    <rPh sb="14" eb="16">
      <t>シセツ</t>
    </rPh>
    <rPh sb="17" eb="19">
      <t>セッチ</t>
    </rPh>
    <phoneticPr fontId="2"/>
  </si>
  <si>
    <t>集水枡、分水枡の設置</t>
    <rPh sb="0" eb="2">
      <t>シュウスイ</t>
    </rPh>
    <rPh sb="2" eb="3">
      <t>マス</t>
    </rPh>
    <rPh sb="4" eb="6">
      <t>ブンスイ</t>
    </rPh>
    <rPh sb="6" eb="7">
      <t>マス</t>
    </rPh>
    <rPh sb="8" eb="10">
      <t>セッチ</t>
    </rPh>
    <phoneticPr fontId="2"/>
  </si>
  <si>
    <t>沈砂池の設置</t>
    <rPh sb="0" eb="1">
      <t>シズ</t>
    </rPh>
    <rPh sb="1" eb="2">
      <t>スナ</t>
    </rPh>
    <rPh sb="2" eb="3">
      <t>イケ</t>
    </rPh>
    <rPh sb="4" eb="6">
      <t>セッチ</t>
    </rPh>
    <phoneticPr fontId="2"/>
  </si>
  <si>
    <t>水路蓋の設置</t>
    <rPh sb="0" eb="2">
      <t>スイロ</t>
    </rPh>
    <rPh sb="2" eb="3">
      <t>フタ</t>
    </rPh>
    <rPh sb="4" eb="6">
      <t>セッチ</t>
    </rPh>
    <phoneticPr fontId="2"/>
  </si>
  <si>
    <t>調整池の管理用地の舗装</t>
    <rPh sb="0" eb="3">
      <t>チョウセイイケ</t>
    </rPh>
    <rPh sb="4" eb="7">
      <t>カンリヨウ</t>
    </rPh>
    <rPh sb="7" eb="8">
      <t>チ</t>
    </rPh>
    <rPh sb="9" eb="11">
      <t>ホソウ</t>
    </rPh>
    <phoneticPr fontId="2"/>
  </si>
  <si>
    <t>待避所の設置</t>
    <rPh sb="0" eb="3">
      <t>タイヒジョ</t>
    </rPh>
    <rPh sb="4" eb="6">
      <t>セッチ</t>
    </rPh>
    <phoneticPr fontId="2"/>
  </si>
  <si>
    <t>交差点隅切り部の拡幅</t>
    <rPh sb="0" eb="3">
      <t>コウサテン</t>
    </rPh>
    <rPh sb="3" eb="5">
      <t>スミキ</t>
    </rPh>
    <rPh sb="6" eb="7">
      <t>ブ</t>
    </rPh>
    <rPh sb="8" eb="10">
      <t>カクフク</t>
    </rPh>
    <phoneticPr fontId="2"/>
  </si>
  <si>
    <t>ため池の浚渫</t>
    <rPh sb="2" eb="3">
      <t>イケ</t>
    </rPh>
    <rPh sb="4" eb="6">
      <t>シュンセツ</t>
    </rPh>
    <phoneticPr fontId="2"/>
  </si>
  <si>
    <t>ため池の管理用地の舗装</t>
    <rPh sb="2" eb="3">
      <t>イケ</t>
    </rPh>
    <rPh sb="4" eb="7">
      <t>カンリヨウ</t>
    </rPh>
    <rPh sb="7" eb="8">
      <t>チ</t>
    </rPh>
    <rPh sb="9" eb="11">
      <t>ホソウ</t>
    </rPh>
    <phoneticPr fontId="2"/>
  </si>
  <si>
    <t>畦畔の撤去及び簡易整地</t>
    <rPh sb="0" eb="2">
      <t>ケイハン</t>
    </rPh>
    <rPh sb="3" eb="5">
      <t>テッキョ</t>
    </rPh>
    <rPh sb="5" eb="6">
      <t>オヨ</t>
    </rPh>
    <rPh sb="7" eb="9">
      <t>カンイ</t>
    </rPh>
    <rPh sb="9" eb="11">
      <t>セイチ</t>
    </rPh>
    <phoneticPr fontId="2"/>
  </si>
  <si>
    <t>暗渠排水等の補修</t>
    <rPh sb="0" eb="2">
      <t>アンキョ</t>
    </rPh>
    <rPh sb="2" eb="4">
      <t>ハイスイ</t>
    </rPh>
    <rPh sb="4" eb="5">
      <t>トウ</t>
    </rPh>
    <rPh sb="6" eb="8">
      <t>ホシュウ</t>
    </rPh>
    <phoneticPr fontId="2"/>
  </si>
  <si>
    <t>給水栓等の補修</t>
    <rPh sb="0" eb="3">
      <t>キュウスイセン</t>
    </rPh>
    <rPh sb="3" eb="4">
      <t>トウ</t>
    </rPh>
    <rPh sb="5" eb="7">
      <t>ホシュウ</t>
    </rPh>
    <phoneticPr fontId="2"/>
  </si>
  <si>
    <t>進入路の補修</t>
    <rPh sb="0" eb="2">
      <t>シンニュウ</t>
    </rPh>
    <rPh sb="2" eb="3">
      <t>ロ</t>
    </rPh>
    <rPh sb="4" eb="6">
      <t>ホシュウ</t>
    </rPh>
    <phoneticPr fontId="2"/>
  </si>
  <si>
    <t>鳥獣害対策施設の補修</t>
    <rPh sb="0" eb="2">
      <t>チョウジュウ</t>
    </rPh>
    <rPh sb="2" eb="3">
      <t>ガイ</t>
    </rPh>
    <rPh sb="3" eb="5">
      <t>タイサク</t>
    </rPh>
    <rPh sb="5" eb="7">
      <t>シセツ</t>
    </rPh>
    <rPh sb="8" eb="10">
      <t>ホシュウ</t>
    </rPh>
    <phoneticPr fontId="2"/>
  </si>
  <si>
    <t>暗渠排水等の設置</t>
    <rPh sb="0" eb="2">
      <t>アンキョ</t>
    </rPh>
    <rPh sb="2" eb="4">
      <t>ハイスイ</t>
    </rPh>
    <rPh sb="4" eb="5">
      <t>トウ</t>
    </rPh>
    <rPh sb="6" eb="8">
      <t>セッチ</t>
    </rPh>
    <phoneticPr fontId="2"/>
  </si>
  <si>
    <t>給水栓等の設置</t>
    <rPh sb="0" eb="3">
      <t>キュウスイセン</t>
    </rPh>
    <rPh sb="3" eb="4">
      <t>トウ</t>
    </rPh>
    <rPh sb="5" eb="7">
      <t>セッチ</t>
    </rPh>
    <phoneticPr fontId="2"/>
  </si>
  <si>
    <t>進入路の更新</t>
    <rPh sb="0" eb="2">
      <t>シンニュウ</t>
    </rPh>
    <rPh sb="2" eb="3">
      <t>ロ</t>
    </rPh>
    <rPh sb="4" eb="6">
      <t>コウシン</t>
    </rPh>
    <phoneticPr fontId="2"/>
  </si>
  <si>
    <t>鳥獣害対策施設の設置</t>
    <rPh sb="0" eb="2">
      <t>チョウジュウ</t>
    </rPh>
    <rPh sb="2" eb="3">
      <t>ガイ</t>
    </rPh>
    <rPh sb="3" eb="5">
      <t>タイサク</t>
    </rPh>
    <rPh sb="5" eb="7">
      <t>シセツ</t>
    </rPh>
    <rPh sb="8" eb="10">
      <t>セッチ</t>
    </rPh>
    <phoneticPr fontId="2"/>
  </si>
  <si>
    <t>計画策定</t>
    <rPh sb="0" eb="2">
      <t>ケイカク</t>
    </rPh>
    <rPh sb="2" eb="4">
      <t>サクテイ</t>
    </rPh>
    <phoneticPr fontId="2"/>
  </si>
  <si>
    <t>○○水路、△△農道</t>
    <rPh sb="2" eb="4">
      <t>スイロ</t>
    </rPh>
    <rPh sb="7" eb="9">
      <t>ノウドウ</t>
    </rPh>
    <phoneticPr fontId="2"/>
  </si>
  <si>
    <t>例</t>
    <rPh sb="0" eb="1">
      <t>レイ</t>
    </rPh>
    <phoneticPr fontId="2"/>
  </si>
  <si>
    <t>100 　配水操作</t>
    <rPh sb="5" eb="7">
      <t>ハイスイ</t>
    </rPh>
    <rPh sb="7" eb="9">
      <t>ソウサ</t>
    </rPh>
    <phoneticPr fontId="1"/>
  </si>
  <si>
    <t>101　積雪の対応</t>
    <rPh sb="4" eb="6">
      <t>セキセツ</t>
    </rPh>
    <rPh sb="7" eb="9">
      <t>タイオウ</t>
    </rPh>
    <phoneticPr fontId="1"/>
  </si>
  <si>
    <t>水路、ため池</t>
    <rPh sb="0" eb="2">
      <t>スイロ</t>
    </rPh>
    <rPh sb="5" eb="6">
      <t>イケ</t>
    </rPh>
    <phoneticPr fontId="1"/>
  </si>
  <si>
    <t>111　ため池の浚渫</t>
    <rPh sb="6" eb="7">
      <t>イケ</t>
    </rPh>
    <rPh sb="8" eb="10">
      <t>シュンセツ</t>
    </rPh>
    <phoneticPr fontId="1"/>
  </si>
  <si>
    <t>113　暗渠排水の補修等</t>
    <rPh sb="4" eb="6">
      <t>アンキョ</t>
    </rPh>
    <rPh sb="6" eb="8">
      <t>ハイスイ</t>
    </rPh>
    <rPh sb="9" eb="11">
      <t>ホシュウ</t>
    </rPh>
    <rPh sb="11" eb="12">
      <t>トウ</t>
    </rPh>
    <phoneticPr fontId="1"/>
  </si>
  <si>
    <t>115　進入路の補修等</t>
    <rPh sb="4" eb="7">
      <t>シンニュウロ</t>
    </rPh>
    <rPh sb="8" eb="10">
      <t>ホシュウ</t>
    </rPh>
    <rPh sb="10" eb="11">
      <t>トウ</t>
    </rPh>
    <phoneticPr fontId="1"/>
  </si>
  <si>
    <t>116　鳥獣害対策施設の補修等</t>
    <rPh sb="4" eb="5">
      <t>トリ</t>
    </rPh>
    <rPh sb="5" eb="7">
      <t>ジュウガイ</t>
    </rPh>
    <rPh sb="7" eb="9">
      <t>タイサク</t>
    </rPh>
    <rPh sb="9" eb="11">
      <t>シセツ</t>
    </rPh>
    <rPh sb="12" eb="14">
      <t>ホシュウ</t>
    </rPh>
    <rPh sb="14" eb="15">
      <t>トウ</t>
    </rPh>
    <phoneticPr fontId="1"/>
  </si>
  <si>
    <t>102　環境水路の補修</t>
    <rPh sb="4" eb="6">
      <t>カンキョウ</t>
    </rPh>
    <rPh sb="6" eb="8">
      <t>スイロ</t>
    </rPh>
    <rPh sb="9" eb="11">
      <t>ホシュウ</t>
    </rPh>
    <phoneticPr fontId="1"/>
  </si>
  <si>
    <t>103　貯水槽の補修</t>
    <rPh sb="4" eb="7">
      <t>チョスイソウ</t>
    </rPh>
    <rPh sb="8" eb="10">
      <t>ホシュウ</t>
    </rPh>
    <phoneticPr fontId="1"/>
  </si>
  <si>
    <t>104　水路法面の補修</t>
    <rPh sb="4" eb="6">
      <t>スイロ</t>
    </rPh>
    <rPh sb="6" eb="8">
      <t>ノリメン</t>
    </rPh>
    <rPh sb="9" eb="11">
      <t>ホシュウ</t>
    </rPh>
    <phoneticPr fontId="1"/>
  </si>
  <si>
    <t>105　枡の設置</t>
    <rPh sb="4" eb="5">
      <t>マス</t>
    </rPh>
    <rPh sb="6" eb="8">
      <t>セッチ</t>
    </rPh>
    <phoneticPr fontId="1"/>
  </si>
  <si>
    <t>106　沈砂池の設置</t>
    <rPh sb="4" eb="5">
      <t>シズ</t>
    </rPh>
    <rPh sb="5" eb="6">
      <t>スナ</t>
    </rPh>
    <rPh sb="6" eb="7">
      <t>イケ</t>
    </rPh>
    <rPh sb="8" eb="10">
      <t>セッチ</t>
    </rPh>
    <phoneticPr fontId="1"/>
  </si>
  <si>
    <t>107　水路蓋の設置</t>
    <rPh sb="4" eb="6">
      <t>スイロ</t>
    </rPh>
    <rPh sb="6" eb="7">
      <t>フタ</t>
    </rPh>
    <rPh sb="8" eb="10">
      <t>セッチ</t>
    </rPh>
    <phoneticPr fontId="1"/>
  </si>
  <si>
    <t>108　管理用地の舗装</t>
    <rPh sb="4" eb="6">
      <t>カンリ</t>
    </rPh>
    <rPh sb="6" eb="8">
      <t>ヨウチ</t>
    </rPh>
    <rPh sb="9" eb="11">
      <t>ホソウ</t>
    </rPh>
    <phoneticPr fontId="1"/>
  </si>
  <si>
    <t>109　待避所の設置</t>
    <rPh sb="4" eb="7">
      <t>タイヒジョ</t>
    </rPh>
    <rPh sb="8" eb="10">
      <t>セッチ</t>
    </rPh>
    <phoneticPr fontId="1"/>
  </si>
  <si>
    <t>110　隅切り部の拡幅</t>
    <rPh sb="4" eb="6">
      <t>スミキ</t>
    </rPh>
    <rPh sb="7" eb="8">
      <t>ブ</t>
    </rPh>
    <rPh sb="9" eb="11">
      <t>カクフク</t>
    </rPh>
    <phoneticPr fontId="1"/>
  </si>
  <si>
    <t>水路</t>
    <rPh sb="0" eb="2">
      <t>スイロ</t>
    </rPh>
    <phoneticPr fontId="1"/>
  </si>
  <si>
    <t>農道</t>
    <rPh sb="0" eb="2">
      <t>ノウドウ</t>
    </rPh>
    <phoneticPr fontId="1"/>
  </si>
  <si>
    <t>農地</t>
    <rPh sb="0" eb="2">
      <t>ノウチ</t>
    </rPh>
    <phoneticPr fontId="1"/>
  </si>
  <si>
    <t>水路、ため池</t>
    <rPh sb="0" eb="2">
      <t>スイロ</t>
    </rPh>
    <rPh sb="5" eb="6">
      <t>イケ</t>
    </rPh>
    <phoneticPr fontId="1"/>
  </si>
  <si>
    <t>112　畦畔撤去、簡易整地</t>
    <rPh sb="4" eb="6">
      <t>ケイハン</t>
    </rPh>
    <rPh sb="6" eb="8">
      <t>テッキョ</t>
    </rPh>
    <rPh sb="9" eb="11">
      <t>カンイ</t>
    </rPh>
    <rPh sb="11" eb="13">
      <t>セイチ</t>
    </rPh>
    <phoneticPr fontId="1"/>
  </si>
  <si>
    <t>Ｍ.長寿命化（水路）</t>
    <rPh sb="2" eb="6">
      <t>チョウジュミョウカ</t>
    </rPh>
    <rPh sb="7" eb="9">
      <t>スイロ</t>
    </rPh>
    <phoneticPr fontId="7"/>
  </si>
  <si>
    <t>Ｍ.長寿命化（農道）</t>
    <rPh sb="2" eb="6">
      <t>チョウジュミョウカ</t>
    </rPh>
    <rPh sb="7" eb="9">
      <t>ノウドウ</t>
    </rPh>
    <phoneticPr fontId="7"/>
  </si>
  <si>
    <t>Ｍ.長寿命化（ため池）</t>
    <rPh sb="2" eb="6">
      <t>チョウジュミョウカ</t>
    </rPh>
    <rPh sb="9" eb="10">
      <t>イケ</t>
    </rPh>
    <phoneticPr fontId="7"/>
  </si>
  <si>
    <t>Ｍ.長寿命化（農地）</t>
    <rPh sb="2" eb="6">
      <t>チョウジュミョウカ</t>
    </rPh>
    <rPh sb="7" eb="9">
      <t>ノウチ</t>
    </rPh>
    <phoneticPr fontId="7"/>
  </si>
  <si>
    <t>配水操作</t>
    <rPh sb="0" eb="2">
      <t>ハイスイ</t>
    </rPh>
    <rPh sb="2" eb="4">
      <t>ソウサ</t>
    </rPh>
    <phoneticPr fontId="2"/>
  </si>
  <si>
    <t>積雪の対応</t>
    <rPh sb="0" eb="2">
      <t>セキセツ</t>
    </rPh>
    <rPh sb="3" eb="5">
      <t>タイオウ</t>
    </rPh>
    <phoneticPr fontId="7"/>
  </si>
  <si>
    <t>貯水槽の補修</t>
    <rPh sb="0" eb="3">
      <t>チョスイソウ</t>
    </rPh>
    <rPh sb="4" eb="6">
      <t>ホシュウ</t>
    </rPh>
    <phoneticPr fontId="1"/>
  </si>
  <si>
    <t>水路法面の補修</t>
    <rPh sb="0" eb="2">
      <t>スイロ</t>
    </rPh>
    <rPh sb="2" eb="4">
      <t>ノリメン</t>
    </rPh>
    <rPh sb="5" eb="7">
      <t>ホシュウ</t>
    </rPh>
    <phoneticPr fontId="1"/>
  </si>
  <si>
    <t>枡の設置</t>
    <rPh sb="0" eb="1">
      <t>マス</t>
    </rPh>
    <rPh sb="2" eb="4">
      <t>セッチ</t>
    </rPh>
    <phoneticPr fontId="1"/>
  </si>
  <si>
    <t>沈砂池の設置</t>
    <rPh sb="0" eb="1">
      <t>シズ</t>
    </rPh>
    <rPh sb="1" eb="2">
      <t>スナ</t>
    </rPh>
    <rPh sb="2" eb="3">
      <t>イケ</t>
    </rPh>
    <rPh sb="4" eb="6">
      <t>セッチ</t>
    </rPh>
    <phoneticPr fontId="1"/>
  </si>
  <si>
    <t>水路蓋の設置</t>
    <rPh sb="0" eb="2">
      <t>スイロ</t>
    </rPh>
    <rPh sb="2" eb="3">
      <t>フタ</t>
    </rPh>
    <rPh sb="4" eb="6">
      <t>セッチ</t>
    </rPh>
    <phoneticPr fontId="1"/>
  </si>
  <si>
    <t>管理用地の舗装</t>
    <rPh sb="0" eb="2">
      <t>カンリ</t>
    </rPh>
    <rPh sb="2" eb="4">
      <t>ヨウチ</t>
    </rPh>
    <rPh sb="5" eb="7">
      <t>ホソウ</t>
    </rPh>
    <phoneticPr fontId="1"/>
  </si>
  <si>
    <t>環境水路の補修等</t>
    <rPh sb="0" eb="2">
      <t>カンキョウ</t>
    </rPh>
    <rPh sb="2" eb="4">
      <t>スイロ</t>
    </rPh>
    <rPh sb="5" eb="7">
      <t>ホシュウ</t>
    </rPh>
    <rPh sb="7" eb="8">
      <t>トウ</t>
    </rPh>
    <phoneticPr fontId="1"/>
  </si>
  <si>
    <t>待避所の設置</t>
    <rPh sb="0" eb="3">
      <t>タイヒジョ</t>
    </rPh>
    <rPh sb="4" eb="6">
      <t>セッチ</t>
    </rPh>
    <phoneticPr fontId="1"/>
  </si>
  <si>
    <t>隅切り部の拡幅</t>
    <rPh sb="0" eb="2">
      <t>スミキ</t>
    </rPh>
    <rPh sb="3" eb="4">
      <t>ブ</t>
    </rPh>
    <rPh sb="5" eb="7">
      <t>カクフク</t>
    </rPh>
    <phoneticPr fontId="1"/>
  </si>
  <si>
    <t>ため池の浚渫</t>
    <rPh sb="2" eb="3">
      <t>イケ</t>
    </rPh>
    <rPh sb="4" eb="6">
      <t>シュンセツ</t>
    </rPh>
    <phoneticPr fontId="1"/>
  </si>
  <si>
    <t>暗渠排水の補修等</t>
    <rPh sb="0" eb="2">
      <t>アンキョ</t>
    </rPh>
    <rPh sb="2" eb="4">
      <t>ハイスイ</t>
    </rPh>
    <rPh sb="5" eb="7">
      <t>ホシュウ</t>
    </rPh>
    <rPh sb="7" eb="8">
      <t>トウ</t>
    </rPh>
    <phoneticPr fontId="1"/>
  </si>
  <si>
    <t>進入路の補修等</t>
    <rPh sb="0" eb="3">
      <t>シンニュウロ</t>
    </rPh>
    <rPh sb="4" eb="6">
      <t>ホシュウ</t>
    </rPh>
    <rPh sb="6" eb="7">
      <t>トウ</t>
    </rPh>
    <phoneticPr fontId="1"/>
  </si>
  <si>
    <t>鳥獣害対策施設の補修等</t>
    <rPh sb="0" eb="1">
      <t>トリ</t>
    </rPh>
    <rPh sb="1" eb="3">
      <t>ジュウガイ</t>
    </rPh>
    <rPh sb="3" eb="5">
      <t>タイサク</t>
    </rPh>
    <rPh sb="5" eb="7">
      <t>シセツ</t>
    </rPh>
    <rPh sb="8" eb="10">
      <t>ホシュウ</t>
    </rPh>
    <rPh sb="10" eb="11">
      <t>トウ</t>
    </rPh>
    <phoneticPr fontId="1"/>
  </si>
  <si>
    <t>112　畦畔撤去・簡易整地</t>
    <rPh sb="4" eb="6">
      <t>ケイハン</t>
    </rPh>
    <rPh sb="6" eb="8">
      <t>テッキョ</t>
    </rPh>
    <rPh sb="9" eb="11">
      <t>カンイ</t>
    </rPh>
    <rPh sb="11" eb="13">
      <t>セイチ</t>
    </rPh>
    <phoneticPr fontId="1"/>
  </si>
  <si>
    <t>畦畔撤去・簡易整地</t>
    <rPh sb="0" eb="2">
      <t>ケイハン</t>
    </rPh>
    <rPh sb="2" eb="4">
      <t>テッキョ</t>
    </rPh>
    <rPh sb="5" eb="7">
      <t>カンイ</t>
    </rPh>
    <rPh sb="7" eb="9">
      <t>セイチ</t>
    </rPh>
    <phoneticPr fontId="1"/>
  </si>
  <si>
    <t>積雪の対応</t>
    <rPh sb="0" eb="2">
      <t>セキセツ</t>
    </rPh>
    <rPh sb="3" eb="5">
      <t>タイオウ</t>
    </rPh>
    <phoneticPr fontId="2"/>
  </si>
  <si>
    <t>環境水路の補修等</t>
    <rPh sb="0" eb="2">
      <t>カンキョウ</t>
    </rPh>
    <rPh sb="2" eb="4">
      <t>スイロ</t>
    </rPh>
    <rPh sb="5" eb="7">
      <t>ホシュウ</t>
    </rPh>
    <rPh sb="7" eb="8">
      <t>トウ</t>
    </rPh>
    <phoneticPr fontId="2"/>
  </si>
  <si>
    <t>貯水槽の補修</t>
    <rPh sb="0" eb="3">
      <t>チョスイソウ</t>
    </rPh>
    <rPh sb="4" eb="6">
      <t>ホシュウ</t>
    </rPh>
    <phoneticPr fontId="2"/>
  </si>
  <si>
    <t>水路法面の補修</t>
    <rPh sb="0" eb="2">
      <t>スイロ</t>
    </rPh>
    <rPh sb="2" eb="4">
      <t>ノリメン</t>
    </rPh>
    <rPh sb="5" eb="7">
      <t>ホシュウ</t>
    </rPh>
    <phoneticPr fontId="2"/>
  </si>
  <si>
    <t>枡の設置</t>
    <rPh sb="0" eb="1">
      <t>マス</t>
    </rPh>
    <rPh sb="2" eb="4">
      <t>セッチ</t>
    </rPh>
    <phoneticPr fontId="2"/>
  </si>
  <si>
    <t>沈砂池の設置</t>
    <rPh sb="0" eb="1">
      <t>チン</t>
    </rPh>
    <rPh sb="1" eb="2">
      <t>スナ</t>
    </rPh>
    <rPh sb="2" eb="3">
      <t>イケ</t>
    </rPh>
    <rPh sb="4" eb="6">
      <t>セッチ</t>
    </rPh>
    <phoneticPr fontId="2"/>
  </si>
  <si>
    <t>水路蓋の設置</t>
    <rPh sb="0" eb="2">
      <t>スイロ</t>
    </rPh>
    <rPh sb="2" eb="3">
      <t>フタ</t>
    </rPh>
    <rPh sb="4" eb="6">
      <t>セッチ</t>
    </rPh>
    <phoneticPr fontId="2"/>
  </si>
  <si>
    <t>管理用地の舗装</t>
    <rPh sb="0" eb="2">
      <t>カンリ</t>
    </rPh>
    <rPh sb="2" eb="4">
      <t>ヨウチ</t>
    </rPh>
    <rPh sb="5" eb="7">
      <t>ホソウ</t>
    </rPh>
    <phoneticPr fontId="2"/>
  </si>
  <si>
    <t>待避所の設置</t>
    <rPh sb="0" eb="3">
      <t>タイヒジョ</t>
    </rPh>
    <rPh sb="4" eb="6">
      <t>セッチ</t>
    </rPh>
    <phoneticPr fontId="2"/>
  </si>
  <si>
    <t>隅切り部の拡幅</t>
    <rPh sb="0" eb="2">
      <t>スミキ</t>
    </rPh>
    <rPh sb="3" eb="4">
      <t>ブ</t>
    </rPh>
    <rPh sb="5" eb="7">
      <t>カクフク</t>
    </rPh>
    <phoneticPr fontId="2"/>
  </si>
  <si>
    <t>ため池の浚渫</t>
    <rPh sb="2" eb="3">
      <t>イケ</t>
    </rPh>
    <rPh sb="4" eb="6">
      <t>シュンセツ</t>
    </rPh>
    <phoneticPr fontId="7"/>
  </si>
  <si>
    <t>暗渠排水の補修等</t>
    <rPh sb="0" eb="2">
      <t>アンキョ</t>
    </rPh>
    <rPh sb="2" eb="4">
      <t>ハイスイ</t>
    </rPh>
    <rPh sb="5" eb="7">
      <t>ホシュウ</t>
    </rPh>
    <rPh sb="7" eb="8">
      <t>トウ</t>
    </rPh>
    <phoneticPr fontId="2"/>
  </si>
  <si>
    <t>進入路の補修等</t>
    <rPh sb="0" eb="3">
      <t>シンニュウロ</t>
    </rPh>
    <rPh sb="4" eb="6">
      <t>ホシュウ</t>
    </rPh>
    <rPh sb="6" eb="7">
      <t>トウ</t>
    </rPh>
    <phoneticPr fontId="2"/>
  </si>
  <si>
    <t>鳥獣害対策施設の補修等</t>
    <rPh sb="0" eb="2">
      <t>チョウジュウ</t>
    </rPh>
    <rPh sb="2" eb="3">
      <t>ガイ</t>
    </rPh>
    <rPh sb="3" eb="5">
      <t>タイサク</t>
    </rPh>
    <rPh sb="5" eb="7">
      <t>シセツ</t>
    </rPh>
    <rPh sb="8" eb="10">
      <t>ホシュウ</t>
    </rPh>
    <rPh sb="10" eb="11">
      <t>トウ</t>
    </rPh>
    <phoneticPr fontId="2"/>
  </si>
  <si>
    <t>○○</t>
    <phoneticPr fontId="2"/>
  </si>
  <si>
    <t>令和</t>
    <rPh sb="0" eb="2">
      <t>レイワ</t>
    </rPh>
    <phoneticPr fontId="2"/>
  </si>
  <si>
    <t>57 やすらぎ・福祉及び教育機能の活用</t>
    <phoneticPr fontId="2"/>
  </si>
  <si>
    <t>やすらぎ・福祉及び教育機能の活用</t>
    <phoneticPr fontId="2"/>
  </si>
  <si>
    <t>事務・組織運営等に関する研修、機械の安全使用に関する研修</t>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</si>
  <si>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7"/>
  </si>
  <si>
    <t>やすらぎ・福祉及び教育機能の活用</t>
    <phoneticPr fontId="2"/>
  </si>
  <si>
    <t>114　給水栓等の補修等</t>
    <rPh sb="4" eb="7">
      <t>キュウスイセン</t>
    </rPh>
    <rPh sb="7" eb="8">
      <t>トウ</t>
    </rPh>
    <rPh sb="9" eb="11">
      <t>ホシュウ</t>
    </rPh>
    <rPh sb="11" eb="12">
      <t>トウ</t>
    </rPh>
    <phoneticPr fontId="1"/>
  </si>
  <si>
    <t>57　やすらぎ・福祉及び教育機能の活用</t>
    <rPh sb="8" eb="10">
      <t>フクシ</t>
    </rPh>
    <rPh sb="10" eb="11">
      <t>オヨ</t>
    </rPh>
    <rPh sb="12" eb="14">
      <t>キョウイク</t>
    </rPh>
    <rPh sb="14" eb="16">
      <t>キノウ</t>
    </rPh>
    <rPh sb="17" eb="19">
      <t>カツヨウ</t>
    </rPh>
    <phoneticPr fontId="1"/>
  </si>
  <si>
    <t>3 事務・安全に関する研修</t>
    <phoneticPr fontId="2"/>
  </si>
  <si>
    <t>農道附帯安全施設の補修等</t>
    <rPh sb="0" eb="2">
      <t>ノウドウ</t>
    </rPh>
    <rPh sb="2" eb="4">
      <t>フタイ</t>
    </rPh>
    <rPh sb="4" eb="6">
      <t>アンゼン</t>
    </rPh>
    <rPh sb="6" eb="8">
      <t>シセツ</t>
    </rPh>
    <rPh sb="9" eb="11">
      <t>ホシュウ</t>
    </rPh>
    <rPh sb="11" eb="12">
      <t>トウ</t>
    </rPh>
    <phoneticPr fontId="2"/>
  </si>
  <si>
    <t>給水栓等の補修等</t>
    <rPh sb="0" eb="3">
      <t>キュウスイセン</t>
    </rPh>
    <rPh sb="3" eb="4">
      <t>トウ</t>
    </rPh>
    <rPh sb="5" eb="7">
      <t>ホシュウ</t>
    </rPh>
    <rPh sb="7" eb="8">
      <t>トウ</t>
    </rPh>
    <phoneticPr fontId="1"/>
  </si>
  <si>
    <t>安全対策の実施</t>
    <rPh sb="0" eb="2">
      <t>アンゼン</t>
    </rPh>
    <rPh sb="2" eb="4">
      <t>タイサク</t>
    </rPh>
    <rPh sb="5" eb="7">
      <t>ジッシ</t>
    </rPh>
    <phoneticPr fontId="7"/>
  </si>
  <si>
    <t>安全対策の実施</t>
    <rPh sb="0" eb="2">
      <t>アンゼン</t>
    </rPh>
    <rPh sb="2" eb="4">
      <t>タイサク</t>
    </rPh>
    <rPh sb="5" eb="7">
      <t>ジッシ</t>
    </rPh>
    <phoneticPr fontId="1"/>
  </si>
  <si>
    <t>安全対策の実施</t>
    <rPh sb="0" eb="2">
      <t>アンゼン</t>
    </rPh>
    <rPh sb="2" eb="4">
      <t>タイサク</t>
    </rPh>
    <rPh sb="5" eb="7">
      <t>ジッシ</t>
    </rPh>
    <phoneticPr fontId="2"/>
  </si>
  <si>
    <t>活動の安全を確保するための対策の実施</t>
    <rPh sb="0" eb="2">
      <t>カツドウ</t>
    </rPh>
    <rPh sb="3" eb="5">
      <t>アンゼン</t>
    </rPh>
    <rPh sb="6" eb="8">
      <t>カクホ</t>
    </rPh>
    <rPh sb="13" eb="15">
      <t>タイサク</t>
    </rPh>
    <rPh sb="16" eb="18">
      <t>ジッシ</t>
    </rPh>
    <phoneticPr fontId="2"/>
  </si>
  <si>
    <t>給水栓等の補修等</t>
    <rPh sb="0" eb="3">
      <t>キュウスイセン</t>
    </rPh>
    <rPh sb="3" eb="4">
      <t>トウ</t>
    </rPh>
    <rPh sb="5" eb="7">
      <t>ホシュウ</t>
    </rPh>
    <rPh sb="7" eb="8">
      <t>トウ</t>
    </rPh>
    <phoneticPr fontId="2"/>
  </si>
  <si>
    <t>118　安全対策の実施</t>
    <rPh sb="4" eb="6">
      <t>アンゼン</t>
    </rPh>
    <rPh sb="6" eb="8">
      <t>タイサク</t>
    </rPh>
    <rPh sb="9" eb="11">
      <t>ジッシ</t>
    </rPh>
    <phoneticPr fontId="1"/>
  </si>
  <si>
    <t>117　安全対策の実施</t>
    <rPh sb="4" eb="6">
      <t>アンゼン</t>
    </rPh>
    <rPh sb="6" eb="8">
      <t>タイサク</t>
    </rPh>
    <rPh sb="9" eb="11">
      <t>ジッシ</t>
    </rPh>
    <phoneticPr fontId="1"/>
  </si>
  <si>
    <t>共通</t>
    <rPh sb="0" eb="2">
      <t>キョウツウ</t>
    </rPh>
    <phoneticPr fontId="1"/>
  </si>
  <si>
    <t>○○活動組織</t>
    <rPh sb="2" eb="4">
      <t>カツドウ</t>
    </rPh>
    <rPh sb="4" eb="6">
      <t>ソシキ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</si>
</sst>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86" formatCode="m&quot;月&quot;d&quot;日&quot;;@"/>
    <numFmt numFmtId="187" formatCode="0_);[Red]\(0\)"/>
    <numFmt numFmtId="192" formatCode="m/d;@"/>
    <numFmt numFmtId="195" formatCode="h&quot;時&quot;mm&quot;分&quot;;@"/>
    <numFmt numFmtId="196" formatCode="#&quot;人&quot;;;"/>
    <numFmt numFmtId="197" formatCode="@&quot;人&quot;"/>
    <numFmt numFmtId="198" formatCode="h:mm;@"/>
    <numFmt numFmtId="200" formatCode="#0.0&quot;時間&quot;"/>
    <numFmt numFmtId="206" formatCode="#,##0&quot;人&quot;"/>
  </numFmts>
  <fonts count="43">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6"/>
      <name val="ＭＳ Ｐゴシック"/>
      <family val="3"/>
      <charset val="128"/>
    </font>
    <font>
      <sz val="10"/>
      <name val="Meiryo UI"/>
      <family val="3"/>
      <charset val="128"/>
    </font>
    <font>
      <b/>
      <sz val="14"/>
      <name val="メイリオ"/>
      <family val="3"/>
      <charset val="128"/>
    </font>
    <font>
      <sz val="10"/>
      <name val="HG丸ｺﾞｼｯｸM-PRO"/>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0"/>
      <color theme="1"/>
      <name val="メイリオ"/>
      <family val="3"/>
      <charset val="128"/>
    </font>
    <font>
      <sz val="12"/>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sz val="11"/>
      <color rgb="FF0000FF"/>
      <name val="メイリオ"/>
      <family val="3"/>
      <charset val="128"/>
    </font>
    <font>
      <b/>
      <sz val="24"/>
      <color theme="1"/>
      <name val="ＭＳ Ｐゴシック"/>
      <family val="3"/>
      <charset val="128"/>
      <scheme val="minor"/>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sz val="12"/>
      <color rgb="FF0000FF"/>
      <name val="Meiryo UI"/>
      <family val="3"/>
      <charset val="128"/>
    </font>
    <font>
      <sz val="16"/>
      <color rgb="FF0000FF"/>
      <name val="ＭＳ Ｐゴシック"/>
      <family val="3"/>
      <charset val="128"/>
      <scheme val="minor"/>
    </font>
    <font>
      <sz val="16"/>
      <color rgb="FF0000FF"/>
      <name val="ＭＳ Ｐゴシック"/>
      <family val="3"/>
      <charset val="128"/>
    </font>
    <font>
      <sz val="9"/>
      <color rgb="FF0000FF"/>
      <name val="メイリオ"/>
      <family val="3"/>
      <charset val="128"/>
    </font>
    <font>
      <sz val="10"/>
      <color rgb="FF0000FF"/>
      <name val="HG丸ｺﾞｼｯｸM-PRO"/>
      <family val="3"/>
      <charset val="128"/>
    </font>
    <font>
      <sz val="11"/>
      <color theme="1"/>
      <name val="Meiryo UI"/>
      <family val="3"/>
      <charset val="128"/>
    </font>
    <font>
      <sz val="16"/>
      <color rgb="FFFFFF00"/>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style="thin">
        <color theme="1"/>
      </left>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top style="thin">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s>
  <cellStyleXfs count="12">
    <xf numFmtId="0" fontId="0" fillId="0" borderId="0">
      <alignment vertical="center"/>
    </xf>
    <xf numFmtId="38" fontId="1" fillId="0" borderId="0" applyFont="0" applyFill="0" applyBorder="0" applyAlignment="0" applyProtection="0"/>
    <xf numFmtId="0" fontId="13" fillId="0" borderId="0"/>
    <xf numFmtId="0" fontId="13" fillId="0" borderId="0">
      <alignment vertical="center"/>
    </xf>
    <xf numFmtId="0" fontId="1" fillId="0" borderId="0">
      <alignment vertical="center"/>
    </xf>
    <xf numFmtId="0" fontId="12" fillId="0" borderId="0"/>
    <xf numFmtId="0" fontId="13" fillId="0" borderId="0">
      <alignment vertical="center"/>
    </xf>
    <xf numFmtId="0" fontId="1" fillId="0" borderId="0"/>
    <xf numFmtId="0" fontId="13" fillId="0" borderId="0">
      <alignment vertical="center"/>
    </xf>
    <xf numFmtId="0" fontId="13" fillId="0" borderId="0">
      <alignment vertical="center"/>
    </xf>
    <xf numFmtId="0" fontId="14" fillId="0" borderId="0">
      <alignment vertical="center"/>
    </xf>
    <xf numFmtId="0" fontId="1" fillId="0" borderId="0"/>
  </cellStyleXfs>
  <cellXfs count="478">
    <xf numFmtId="0" fontId="0" fillId="0" borderId="0" xfId="0">
      <alignment vertical="center"/>
    </xf>
    <xf numFmtId="0" fontId="13" fillId="0" borderId="0" xfId="3">
      <alignment vertical="center"/>
    </xf>
    <xf numFmtId="0" fontId="15" fillId="0" borderId="0" xfId="3" applyFont="1">
      <alignment vertical="center"/>
    </xf>
    <xf numFmtId="0" fontId="16" fillId="0" borderId="0" xfId="3" applyFont="1" applyAlignment="1">
      <alignment horizontal="left" vertical="center"/>
    </xf>
    <xf numFmtId="0" fontId="15" fillId="0" borderId="0" xfId="3" applyFont="1" applyAlignment="1">
      <alignment horizontal="center" vertical="center"/>
    </xf>
    <xf numFmtId="0" fontId="15" fillId="0" borderId="0" xfId="3" applyFont="1" applyAlignment="1">
      <alignment horizontal="left" vertical="center" indent="1"/>
    </xf>
    <xf numFmtId="0" fontId="17" fillId="0" borderId="0" xfId="3" applyFont="1">
      <alignment vertical="center"/>
    </xf>
    <xf numFmtId="0" fontId="17" fillId="0" borderId="0" xfId="3" applyFont="1" applyAlignment="1">
      <alignment horizontal="center" vertical="center"/>
    </xf>
    <xf numFmtId="0" fontId="15" fillId="0" borderId="0" xfId="3" applyFont="1" applyBorder="1" applyAlignment="1">
      <alignment horizontal="center" vertical="center"/>
    </xf>
    <xf numFmtId="0" fontId="15" fillId="0" borderId="0" xfId="3" applyFont="1" applyAlignment="1">
      <alignment vertical="center" wrapText="1"/>
    </xf>
    <xf numFmtId="0" fontId="17" fillId="0" borderId="0" xfId="3" applyFont="1" applyAlignment="1">
      <alignment vertical="center" wrapText="1"/>
    </xf>
    <xf numFmtId="0" fontId="15" fillId="0" borderId="0" xfId="3" applyFont="1" applyAlignment="1">
      <alignment horizontal="left" vertical="center" wrapText="1"/>
    </xf>
    <xf numFmtId="0" fontId="13" fillId="0" borderId="0" xfId="3" applyAlignment="1">
      <alignment vertical="center" wrapText="1"/>
    </xf>
    <xf numFmtId="0" fontId="13" fillId="0" borderId="0" xfId="3" applyFont="1">
      <alignment vertical="center"/>
    </xf>
    <xf numFmtId="0" fontId="22" fillId="0" borderId="1" xfId="3" applyFont="1" applyBorder="1" applyAlignment="1">
      <alignment vertical="center" wrapText="1"/>
    </xf>
    <xf numFmtId="0" fontId="23" fillId="3" borderId="1" xfId="3" applyFont="1" applyFill="1" applyBorder="1" applyAlignment="1">
      <alignment horizontal="center" vertical="center" wrapText="1"/>
    </xf>
    <xf numFmtId="0" fontId="23" fillId="3" borderId="1" xfId="3" applyNumberFormat="1" applyFont="1" applyFill="1" applyBorder="1" applyAlignment="1">
      <alignment horizontal="center" vertical="center" wrapText="1"/>
    </xf>
    <xf numFmtId="0" fontId="24" fillId="0" borderId="7" xfId="3" applyFont="1" applyBorder="1" applyAlignment="1">
      <alignment vertical="center" wrapText="1"/>
    </xf>
    <xf numFmtId="0" fontId="24" fillId="0" borderId="15" xfId="3" applyFont="1" applyBorder="1" applyAlignment="1">
      <alignment vertical="center" wrapText="1"/>
    </xf>
    <xf numFmtId="0" fontId="23" fillId="0" borderId="1" xfId="3" applyFont="1" applyBorder="1" applyAlignment="1">
      <alignment horizontal="left" vertical="center" wrapText="1"/>
    </xf>
    <xf numFmtId="0" fontId="23" fillId="0" borderId="4" xfId="3" applyFont="1" applyBorder="1" applyAlignment="1">
      <alignment horizontal="left" vertical="center" wrapText="1"/>
    </xf>
    <xf numFmtId="0" fontId="24" fillId="0" borderId="1" xfId="3" applyFont="1" applyBorder="1" applyAlignment="1">
      <alignment vertical="center" wrapText="1"/>
    </xf>
    <xf numFmtId="0" fontId="24" fillId="0" borderId="16" xfId="3" applyFont="1" applyBorder="1" applyAlignment="1">
      <alignment vertical="center" wrapText="1"/>
    </xf>
    <xf numFmtId="0" fontId="24" fillId="0" borderId="17" xfId="3" applyFont="1" applyBorder="1" applyAlignment="1">
      <alignment vertical="center" wrapText="1"/>
    </xf>
    <xf numFmtId="0" fontId="24" fillId="0" borderId="18" xfId="3" applyFont="1" applyBorder="1" applyAlignment="1">
      <alignment vertical="center" wrapText="1"/>
    </xf>
    <xf numFmtId="0" fontId="23" fillId="0" borderId="1" xfId="3" applyFont="1" applyBorder="1" applyAlignment="1">
      <alignment vertical="center" wrapText="1"/>
    </xf>
    <xf numFmtId="0" fontId="24" fillId="0" borderId="1" xfId="3" applyFont="1" applyBorder="1">
      <alignment vertical="center"/>
    </xf>
    <xf numFmtId="0" fontId="24" fillId="0" borderId="16" xfId="3" applyFont="1" applyBorder="1">
      <alignment vertical="center"/>
    </xf>
    <xf numFmtId="0" fontId="24" fillId="0" borderId="15" xfId="3" applyFont="1" applyBorder="1">
      <alignment vertical="center"/>
    </xf>
    <xf numFmtId="0" fontId="24" fillId="0" borderId="3" xfId="3" applyFont="1" applyBorder="1">
      <alignment vertical="center"/>
    </xf>
    <xf numFmtId="0" fontId="24" fillId="0" borderId="17" xfId="3" applyFont="1" applyBorder="1">
      <alignment vertical="center"/>
    </xf>
    <xf numFmtId="0" fontId="24" fillId="0" borderId="18" xfId="3" applyFont="1" applyBorder="1">
      <alignment vertical="center"/>
    </xf>
    <xf numFmtId="0" fontId="23" fillId="0" borderId="1" xfId="3" applyFont="1" applyBorder="1" applyAlignment="1">
      <alignment vertical="top" wrapText="1"/>
    </xf>
    <xf numFmtId="0" fontId="23" fillId="0" borderId="0" xfId="3" applyFont="1" applyAlignment="1">
      <alignment vertical="center"/>
    </xf>
    <xf numFmtId="0" fontId="23" fillId="0" borderId="0" xfId="3" applyFont="1" applyAlignment="1">
      <alignment horizontal="left" vertical="center"/>
    </xf>
    <xf numFmtId="0" fontId="23" fillId="0" borderId="0" xfId="3" applyFont="1">
      <alignment vertical="center"/>
    </xf>
    <xf numFmtId="0" fontId="24" fillId="0" borderId="0" xfId="3" applyFont="1">
      <alignment vertical="center"/>
    </xf>
    <xf numFmtId="0" fontId="23" fillId="0" borderId="0" xfId="3" applyFont="1" applyAlignment="1">
      <alignment horizontal="left" vertical="center" indent="1"/>
    </xf>
    <xf numFmtId="0" fontId="23" fillId="0" borderId="0" xfId="3" applyFont="1" applyAlignment="1">
      <alignment vertical="center" wrapText="1"/>
    </xf>
    <xf numFmtId="0" fontId="23" fillId="0" borderId="0" xfId="3" applyFont="1" applyAlignment="1">
      <alignment horizontal="center" vertical="center"/>
    </xf>
    <xf numFmtId="0" fontId="23" fillId="0" borderId="1" xfId="3" applyFont="1" applyBorder="1" applyAlignment="1">
      <alignment vertical="center" wrapText="1" shrinkToFit="1"/>
    </xf>
    <xf numFmtId="0" fontId="24" fillId="0" borderId="19" xfId="3" applyFont="1" applyBorder="1">
      <alignment vertical="center"/>
    </xf>
    <xf numFmtId="0" fontId="24" fillId="0" borderId="19" xfId="3" applyFont="1" applyBorder="1" applyAlignment="1">
      <alignment vertical="center" wrapText="1"/>
    </xf>
    <xf numFmtId="0" fontId="23" fillId="0" borderId="1" xfId="3" applyFont="1" applyBorder="1" applyAlignment="1">
      <alignment vertical="top"/>
    </xf>
    <xf numFmtId="0" fontId="23" fillId="3" borderId="14" xfId="3" applyFont="1" applyFill="1" applyBorder="1" applyAlignment="1">
      <alignment horizontal="center" vertical="center"/>
    </xf>
    <xf numFmtId="0" fontId="24" fillId="0" borderId="7" xfId="3" applyFont="1" applyBorder="1" applyAlignment="1">
      <alignment vertical="center"/>
    </xf>
    <xf numFmtId="0" fontId="23" fillId="0" borderId="1" xfId="3" applyFont="1" applyBorder="1" applyAlignment="1">
      <alignment horizontal="left" vertical="top"/>
    </xf>
    <xf numFmtId="0" fontId="23" fillId="3" borderId="1" xfId="3" applyFont="1" applyFill="1" applyBorder="1" applyAlignment="1">
      <alignment horizontal="center" vertical="center"/>
    </xf>
    <xf numFmtId="0" fontId="18" fillId="0" borderId="0" xfId="3" applyFont="1">
      <alignment vertical="center"/>
    </xf>
    <xf numFmtId="0" fontId="27" fillId="0" borderId="0" xfId="0" applyFont="1">
      <alignment vertical="center"/>
    </xf>
    <xf numFmtId="0" fontId="28" fillId="6" borderId="16" xfId="3" applyFont="1" applyFill="1" applyBorder="1" applyAlignment="1">
      <alignment horizontal="center" vertical="center"/>
    </xf>
    <xf numFmtId="0" fontId="27" fillId="0" borderId="16" xfId="0" applyFont="1" applyBorder="1">
      <alignment vertical="center"/>
    </xf>
    <xf numFmtId="0" fontId="27" fillId="0" borderId="20" xfId="0" applyFont="1" applyBorder="1">
      <alignment vertical="center"/>
    </xf>
    <xf numFmtId="0" fontId="27" fillId="0" borderId="2" xfId="0" applyFont="1" applyBorder="1">
      <alignment vertical="center"/>
    </xf>
    <xf numFmtId="0" fontId="28" fillId="0" borderId="17" xfId="3" applyFont="1" applyBorder="1">
      <alignment vertical="center"/>
    </xf>
    <xf numFmtId="0" fontId="27" fillId="0" borderId="3" xfId="0" applyFont="1" applyBorder="1">
      <alignment vertical="center"/>
    </xf>
    <xf numFmtId="0" fontId="27" fillId="0" borderId="5" xfId="0" applyFont="1" applyBorder="1">
      <alignment vertical="center"/>
    </xf>
    <xf numFmtId="0" fontId="27" fillId="0" borderId="17" xfId="0" applyFont="1" applyBorder="1">
      <alignment vertical="center"/>
    </xf>
    <xf numFmtId="0" fontId="27" fillId="0" borderId="0" xfId="0" applyFont="1" applyFill="1" applyAlignment="1">
      <alignment vertical="center"/>
    </xf>
    <xf numFmtId="0" fontId="27" fillId="0" borderId="0" xfId="0" applyFont="1" applyBorder="1">
      <alignment vertical="center"/>
    </xf>
    <xf numFmtId="0" fontId="27" fillId="0" borderId="0" xfId="0" applyFont="1" applyAlignment="1">
      <alignment vertical="center"/>
    </xf>
    <xf numFmtId="0" fontId="27" fillId="0" borderId="41" xfId="0" applyFont="1" applyBorder="1">
      <alignment vertical="center"/>
    </xf>
    <xf numFmtId="0" fontId="27" fillId="0" borderId="24" xfId="0" applyFont="1" applyBorder="1">
      <alignment vertical="center"/>
    </xf>
    <xf numFmtId="0" fontId="27" fillId="0" borderId="21" xfId="0" applyFont="1" applyBorder="1">
      <alignment vertical="center"/>
    </xf>
    <xf numFmtId="0" fontId="27" fillId="0" borderId="0" xfId="0" applyFont="1" applyFill="1" applyBorder="1" applyAlignment="1">
      <alignment horizontal="center" vertical="center"/>
    </xf>
    <xf numFmtId="0" fontId="28" fillId="0" borderId="0" xfId="3" applyFont="1" applyBorder="1">
      <alignment vertical="center"/>
    </xf>
    <xf numFmtId="0" fontId="27" fillId="0" borderId="15" xfId="0" applyFont="1" applyBorder="1">
      <alignment vertical="center"/>
    </xf>
    <xf numFmtId="0" fontId="27" fillId="0" borderId="11" xfId="0" applyFont="1" applyFill="1" applyBorder="1" applyAlignment="1">
      <alignment horizontal="center" vertical="center"/>
    </xf>
    <xf numFmtId="0" fontId="27" fillId="0" borderId="11" xfId="0" applyFont="1" applyFill="1" applyBorder="1" applyAlignment="1">
      <alignment vertical="center" shrinkToFit="1"/>
    </xf>
    <xf numFmtId="0" fontId="27" fillId="0" borderId="0" xfId="0" applyFont="1" applyFill="1" applyBorder="1" applyAlignment="1">
      <alignment vertical="center" shrinkToFit="1"/>
    </xf>
    <xf numFmtId="0" fontId="27" fillId="0" borderId="24" xfId="0" applyFont="1" applyBorder="1" applyAlignment="1">
      <alignment vertical="center" shrinkToFit="1"/>
    </xf>
    <xf numFmtId="0" fontId="27" fillId="0" borderId="21" xfId="0" applyFont="1" applyBorder="1" applyAlignment="1">
      <alignment vertical="center" shrinkToFit="1"/>
    </xf>
    <xf numFmtId="0" fontId="29" fillId="8" borderId="0" xfId="3" applyFont="1" applyFill="1">
      <alignment vertical="center"/>
    </xf>
    <xf numFmtId="0" fontId="29" fillId="8" borderId="0" xfId="0" applyFont="1" applyFill="1">
      <alignment vertical="center"/>
    </xf>
    <xf numFmtId="0" fontId="28" fillId="0" borderId="0" xfId="3" applyFont="1">
      <alignment vertical="center"/>
    </xf>
    <xf numFmtId="0" fontId="27" fillId="0" borderId="11" xfId="0" applyFont="1" applyBorder="1">
      <alignment vertical="center"/>
    </xf>
    <xf numFmtId="0" fontId="28" fillId="0" borderId="6" xfId="0" applyFont="1" applyBorder="1" applyAlignment="1">
      <alignment vertical="center" wrapText="1"/>
    </xf>
    <xf numFmtId="0" fontId="28" fillId="0" borderId="22" xfId="0" applyFont="1" applyBorder="1">
      <alignment vertical="center"/>
    </xf>
    <xf numFmtId="0" fontId="27" fillId="0" borderId="43" xfId="0" applyFont="1" applyBorder="1">
      <alignment vertical="center"/>
    </xf>
    <xf numFmtId="0" fontId="27" fillId="0" borderId="8" xfId="0" applyFont="1" applyBorder="1">
      <alignment vertical="center"/>
    </xf>
    <xf numFmtId="0" fontId="27" fillId="6" borderId="39" xfId="0" applyFont="1" applyFill="1" applyBorder="1" applyAlignment="1">
      <alignment vertical="center" wrapText="1" shrinkToFit="1"/>
    </xf>
    <xf numFmtId="0" fontId="27" fillId="6" borderId="38" xfId="0" applyFont="1" applyFill="1" applyBorder="1" applyAlignment="1">
      <alignment vertical="center" wrapText="1"/>
    </xf>
    <xf numFmtId="0" fontId="28" fillId="0" borderId="19" xfId="3" applyFont="1" applyBorder="1">
      <alignment vertical="center"/>
    </xf>
    <xf numFmtId="0" fontId="28" fillId="0" borderId="18" xfId="3" applyFont="1" applyBorder="1">
      <alignment vertical="center"/>
    </xf>
    <xf numFmtId="0" fontId="28" fillId="6" borderId="42" xfId="3" applyFont="1" applyFill="1" applyBorder="1" applyAlignment="1">
      <alignment horizontal="center" vertical="center"/>
    </xf>
    <xf numFmtId="0" fontId="28" fillId="0" borderId="25" xfId="3" applyFont="1" applyBorder="1" applyAlignment="1">
      <alignment vertical="center" shrinkToFit="1"/>
    </xf>
    <xf numFmtId="0" fontId="27" fillId="0" borderId="0" xfId="0" applyFont="1" applyBorder="1" applyAlignment="1">
      <alignment horizontal="left" vertical="center" indent="2"/>
    </xf>
    <xf numFmtId="0" fontId="27" fillId="6" borderId="1" xfId="0" applyFont="1" applyFill="1" applyBorder="1" applyAlignment="1">
      <alignment vertical="center" wrapText="1"/>
    </xf>
    <xf numFmtId="0" fontId="27" fillId="6" borderId="14" xfId="0" applyFont="1" applyFill="1" applyBorder="1" applyAlignment="1">
      <alignment vertical="center" wrapText="1"/>
    </xf>
    <xf numFmtId="0" fontId="27" fillId="6" borderId="37" xfId="0" applyFont="1" applyFill="1" applyBorder="1" applyAlignment="1">
      <alignment horizontal="center" vertical="center" wrapText="1"/>
    </xf>
    <xf numFmtId="0" fontId="27" fillId="6" borderId="37" xfId="0" applyFont="1" applyFill="1" applyBorder="1" applyAlignment="1">
      <alignment vertical="center" wrapText="1"/>
    </xf>
    <xf numFmtId="0" fontId="28" fillId="6" borderId="45" xfId="3" applyFont="1" applyFill="1" applyBorder="1" applyAlignment="1">
      <alignment horizontal="center" vertical="center"/>
    </xf>
    <xf numFmtId="0" fontId="28" fillId="0" borderId="46" xfId="3" applyFont="1" applyBorder="1">
      <alignment vertical="center"/>
    </xf>
    <xf numFmtId="0" fontId="27" fillId="0" borderId="47" xfId="0" applyFont="1" applyBorder="1">
      <alignment vertical="center"/>
    </xf>
    <xf numFmtId="0" fontId="27" fillId="0" borderId="48" xfId="0" applyFont="1" applyBorder="1">
      <alignment vertical="center"/>
    </xf>
    <xf numFmtId="0" fontId="8" fillId="0" borderId="50" xfId="0" applyFont="1" applyFill="1" applyBorder="1" applyAlignment="1">
      <alignment vertical="center" wrapText="1"/>
    </xf>
    <xf numFmtId="0" fontId="27" fillId="9" borderId="6" xfId="0" applyFont="1" applyFill="1" applyBorder="1">
      <alignment vertical="center"/>
    </xf>
    <xf numFmtId="0" fontId="28" fillId="0" borderId="52" xfId="3" applyFont="1" applyBorder="1">
      <alignment vertical="center"/>
    </xf>
    <xf numFmtId="0" fontId="27" fillId="0" borderId="53" xfId="0" applyFont="1" applyBorder="1">
      <alignment vertical="center"/>
    </xf>
    <xf numFmtId="0" fontId="27" fillId="9" borderId="51" xfId="0" applyFont="1" applyFill="1" applyBorder="1">
      <alignment vertical="center"/>
    </xf>
    <xf numFmtId="0" fontId="27" fillId="9" borderId="23" xfId="0" applyFont="1" applyFill="1" applyBorder="1">
      <alignment vertical="center"/>
    </xf>
    <xf numFmtId="0" fontId="27" fillId="9" borderId="0" xfId="0" applyFont="1" applyFill="1">
      <alignment vertical="center"/>
    </xf>
    <xf numFmtId="0" fontId="31" fillId="9" borderId="9" xfId="0" applyFont="1" applyFill="1" applyBorder="1">
      <alignment vertical="center"/>
    </xf>
    <xf numFmtId="0" fontId="27" fillId="0" borderId="11" xfId="0" applyFont="1" applyBorder="1" applyAlignment="1">
      <alignment horizontal="left" vertical="center" indent="2"/>
    </xf>
    <xf numFmtId="0" fontId="27" fillId="0" borderId="5" xfId="0" applyFont="1" applyBorder="1" applyAlignment="1">
      <alignment horizontal="left" vertical="center" indent="2"/>
    </xf>
    <xf numFmtId="0" fontId="27" fillId="0" borderId="12" xfId="0" applyFont="1" applyBorder="1" applyAlignment="1">
      <alignment horizontal="left" vertical="center" indent="1"/>
    </xf>
    <xf numFmtId="0" fontId="19" fillId="0" borderId="0" xfId="3" applyFont="1">
      <alignment vertical="center"/>
    </xf>
    <xf numFmtId="0" fontId="19" fillId="0" borderId="1" xfId="3" applyFont="1" applyBorder="1" applyAlignment="1">
      <alignment vertical="center" wrapText="1"/>
    </xf>
    <xf numFmtId="0" fontId="18" fillId="3" borderId="1" xfId="3" applyFont="1" applyFill="1" applyBorder="1" applyAlignment="1">
      <alignment horizontal="center" vertical="center" wrapText="1"/>
    </xf>
    <xf numFmtId="0" fontId="33" fillId="0" borderId="0" xfId="3" applyFont="1" applyAlignment="1">
      <alignment horizontal="left" vertical="center"/>
    </xf>
    <xf numFmtId="0" fontId="18" fillId="0" borderId="1" xfId="3" applyFont="1" applyBorder="1" applyAlignment="1">
      <alignment vertical="center" wrapText="1"/>
    </xf>
    <xf numFmtId="0" fontId="19" fillId="3" borderId="1" xfId="3" applyFont="1" applyFill="1" applyBorder="1" applyAlignment="1">
      <alignment horizontal="center" vertical="center"/>
    </xf>
    <xf numFmtId="0" fontId="19" fillId="0" borderId="0" xfId="3" applyFont="1" applyAlignment="1">
      <alignment vertical="center" wrapText="1"/>
    </xf>
    <xf numFmtId="0" fontId="19" fillId="0" borderId="0" xfId="3" applyFont="1" applyAlignment="1">
      <alignment horizontal="center" vertical="center"/>
    </xf>
    <xf numFmtId="0" fontId="18" fillId="0" borderId="1" xfId="3" applyFont="1" applyBorder="1" applyAlignment="1">
      <alignment horizontal="center" vertical="center" wrapText="1"/>
    </xf>
    <xf numFmtId="0" fontId="18" fillId="3" borderId="1" xfId="3" applyFont="1" applyFill="1" applyBorder="1" applyAlignment="1">
      <alignment horizontal="center" vertical="center"/>
    </xf>
    <xf numFmtId="0" fontId="18" fillId="0" borderId="1" xfId="3" applyFont="1" applyBorder="1" applyAlignment="1">
      <alignment vertical="top" wrapText="1"/>
    </xf>
    <xf numFmtId="0" fontId="18" fillId="0" borderId="2" xfId="3" applyFont="1" applyBorder="1" applyAlignment="1">
      <alignment vertical="center" wrapText="1"/>
    </xf>
    <xf numFmtId="0" fontId="18" fillId="0" borderId="1" xfId="3" applyFont="1" applyBorder="1" applyAlignment="1">
      <alignment horizontal="left" vertical="top" wrapText="1"/>
    </xf>
    <xf numFmtId="0" fontId="18" fillId="0" borderId="3" xfId="3" applyFont="1" applyBorder="1" applyAlignment="1">
      <alignment horizontal="left" vertical="center" wrapText="1"/>
    </xf>
    <xf numFmtId="0" fontId="18" fillId="0" borderId="0" xfId="3" applyFont="1" applyAlignment="1">
      <alignment horizontal="left" vertical="center" indent="1"/>
    </xf>
    <xf numFmtId="0" fontId="18" fillId="0" borderId="0" xfId="3" applyFont="1" applyAlignment="1">
      <alignment vertical="center" wrapText="1"/>
    </xf>
    <xf numFmtId="0" fontId="18" fillId="0" borderId="0" xfId="3" applyFont="1" applyAlignment="1">
      <alignment horizontal="center" vertical="center"/>
    </xf>
    <xf numFmtId="0" fontId="18" fillId="0" borderId="1" xfId="3" applyFont="1" applyBorder="1" applyAlignment="1">
      <alignment vertical="center" shrinkToFit="1"/>
    </xf>
    <xf numFmtId="0" fontId="18" fillId="0" borderId="2" xfId="3" applyFont="1" applyBorder="1" applyAlignment="1">
      <alignment vertical="top" wrapText="1" shrinkToFit="1"/>
    </xf>
    <xf numFmtId="0" fontId="18" fillId="0" borderId="1" xfId="3" applyFont="1" applyBorder="1" applyAlignment="1">
      <alignment horizontal="left" vertical="center" wrapText="1"/>
    </xf>
    <xf numFmtId="0" fontId="18" fillId="0" borderId="4" xfId="3" applyFont="1" applyBorder="1" applyAlignment="1">
      <alignment horizontal="left" vertical="center" wrapText="1"/>
    </xf>
    <xf numFmtId="0" fontId="18" fillId="0" borderId="2" xfId="3" applyFont="1" applyBorder="1" applyAlignment="1">
      <alignment horizontal="left" vertical="top" wrapText="1"/>
    </xf>
    <xf numFmtId="0" fontId="19" fillId="0" borderId="0" xfId="3" applyFont="1" applyBorder="1" applyAlignment="1">
      <alignment horizontal="center" vertical="center"/>
    </xf>
    <xf numFmtId="0" fontId="19" fillId="0" borderId="0" xfId="3" applyFont="1" applyAlignment="1">
      <alignment horizontal="left" vertical="center" wrapText="1"/>
    </xf>
    <xf numFmtId="0" fontId="18" fillId="0" borderId="3" xfId="3" applyFont="1" applyBorder="1" applyAlignment="1">
      <alignment vertical="center" wrapText="1"/>
    </xf>
    <xf numFmtId="0" fontId="19" fillId="0" borderId="2" xfId="3" applyFont="1" applyBorder="1" applyAlignment="1">
      <alignment horizontal="left" vertical="top" wrapText="1"/>
    </xf>
    <xf numFmtId="0" fontId="19" fillId="0" borderId="0" xfId="3" applyFont="1" applyAlignment="1">
      <alignment horizontal="left" vertical="center" indent="1"/>
    </xf>
    <xf numFmtId="0" fontId="18" fillId="0" borderId="14"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2" xfId="3" applyFont="1" applyBorder="1" applyAlignment="1">
      <alignment vertical="top" wrapText="1"/>
    </xf>
    <xf numFmtId="0" fontId="20" fillId="0" borderId="0" xfId="3" applyFont="1" applyAlignment="1">
      <alignment vertical="center"/>
    </xf>
    <xf numFmtId="0" fontId="20" fillId="0" borderId="0" xfId="3" applyFont="1">
      <alignment vertical="center"/>
    </xf>
    <xf numFmtId="0" fontId="6" fillId="0" borderId="0" xfId="4" applyFont="1" applyFill="1" applyBorder="1" applyAlignment="1" applyProtection="1"/>
    <xf numFmtId="0" fontId="4" fillId="0" borderId="0" xfId="4" applyFont="1" applyFill="1" applyProtection="1">
      <alignment vertical="center"/>
    </xf>
    <xf numFmtId="0" fontId="4" fillId="0" borderId="0" xfId="4" applyFont="1" applyFill="1" applyBorder="1" applyAlignment="1" applyProtection="1"/>
    <xf numFmtId="0" fontId="4" fillId="0" borderId="0" xfId="4" applyFont="1" applyFill="1" applyAlignment="1" applyProtection="1">
      <alignment horizontal="left" vertical="center"/>
    </xf>
    <xf numFmtId="0" fontId="9" fillId="0" borderId="0" xfId="4" applyFont="1" applyFill="1" applyBorder="1" applyAlignment="1" applyProtection="1">
      <alignment horizontal="center" vertical="center"/>
    </xf>
    <xf numFmtId="0" fontId="9" fillId="0" borderId="0" xfId="4" applyFont="1" applyFill="1" applyBorder="1" applyAlignment="1" applyProtection="1">
      <alignment horizontal="right" vertical="center"/>
    </xf>
    <xf numFmtId="0" fontId="9" fillId="0" borderId="0" xfId="4" applyFont="1" applyFill="1" applyBorder="1" applyAlignment="1" applyProtection="1">
      <alignment horizontal="left" vertical="center"/>
    </xf>
    <xf numFmtId="0" fontId="10" fillId="0" borderId="0" xfId="4" applyFont="1" applyFill="1" applyProtection="1">
      <alignment vertical="center"/>
    </xf>
    <xf numFmtId="0" fontId="35" fillId="0" borderId="0" xfId="4" applyFont="1" applyFill="1" applyBorder="1" applyAlignment="1" applyProtection="1">
      <alignment horizontal="center" vertical="center"/>
    </xf>
    <xf numFmtId="0" fontId="3" fillId="2" borderId="27" xfId="4" applyFont="1" applyFill="1" applyBorder="1" applyAlignment="1" applyProtection="1">
      <alignment horizontal="center" vertical="center" shrinkToFit="1"/>
    </xf>
    <xf numFmtId="192" fontId="4" fillId="5" borderId="29" xfId="4" applyNumberFormat="1" applyFont="1" applyFill="1" applyBorder="1" applyAlignment="1" applyProtection="1">
      <alignment horizontal="center" vertical="center" wrapText="1"/>
    </xf>
    <xf numFmtId="198" fontId="4" fillId="5" borderId="29" xfId="4" applyNumberFormat="1" applyFont="1" applyFill="1" applyBorder="1" applyAlignment="1" applyProtection="1">
      <alignment horizontal="center" vertical="center" shrinkToFit="1"/>
    </xf>
    <xf numFmtId="0" fontId="4" fillId="5" borderId="0" xfId="4" applyFont="1" applyFill="1" applyProtection="1">
      <alignment vertical="center"/>
    </xf>
    <xf numFmtId="197" fontId="4" fillId="5" borderId="27" xfId="4" applyNumberFormat="1" applyFont="1" applyFill="1" applyBorder="1" applyAlignment="1" applyProtection="1">
      <alignment horizontal="center" vertical="center" wrapText="1"/>
    </xf>
    <xf numFmtId="200" fontId="21" fillId="5" borderId="29" xfId="4" applyNumberFormat="1" applyFont="1" applyFill="1" applyBorder="1" applyAlignment="1" applyProtection="1">
      <alignment horizontal="center" vertical="center"/>
    </xf>
    <xf numFmtId="0" fontId="4" fillId="5" borderId="29" xfId="4" applyNumberFormat="1" applyFont="1" applyFill="1" applyBorder="1" applyAlignment="1" applyProtection="1">
      <alignment horizontal="center" vertical="center" wrapText="1"/>
    </xf>
    <xf numFmtId="187" fontId="3" fillId="5" borderId="27" xfId="4" applyNumberFormat="1" applyFont="1" applyFill="1" applyBorder="1" applyAlignment="1" applyProtection="1">
      <alignment horizontal="left" vertical="center" wrapText="1" shrinkToFit="1"/>
    </xf>
    <xf numFmtId="0" fontId="10" fillId="5" borderId="29" xfId="4" applyFont="1" applyFill="1" applyBorder="1" applyAlignment="1" applyProtection="1">
      <alignment vertical="center" wrapText="1"/>
    </xf>
    <xf numFmtId="198" fontId="4" fillId="0" borderId="0" xfId="4" applyNumberFormat="1" applyFont="1" applyFill="1" applyBorder="1" applyAlignment="1" applyProtection="1">
      <alignment horizontal="center" vertical="center" shrinkToFit="1"/>
    </xf>
    <xf numFmtId="200" fontId="4" fillId="0" borderId="0" xfId="4" applyNumberFormat="1" applyFont="1" applyFill="1" applyBorder="1" applyAlignment="1" applyProtection="1">
      <alignment horizontal="center" vertical="center" wrapText="1"/>
    </xf>
    <xf numFmtId="197" fontId="4" fillId="0" borderId="0" xfId="4" applyNumberFormat="1" applyFont="1" applyFill="1" applyBorder="1" applyAlignment="1" applyProtection="1">
      <alignment horizontal="center" vertical="center" wrapText="1"/>
    </xf>
    <xf numFmtId="196" fontId="4" fillId="0" borderId="0" xfId="4" applyNumberFormat="1" applyFont="1" applyFill="1" applyBorder="1" applyAlignment="1" applyProtection="1">
      <alignment horizontal="center" vertical="center" wrapText="1"/>
    </xf>
    <xf numFmtId="0" fontId="4" fillId="0" borderId="0" xfId="4" applyNumberFormat="1" applyFont="1" applyFill="1" applyBorder="1" applyAlignment="1" applyProtection="1">
      <alignment horizontal="center" vertical="center" wrapText="1"/>
    </xf>
    <xf numFmtId="187" fontId="4" fillId="0" borderId="0" xfId="4" applyNumberFormat="1" applyFont="1" applyFill="1" applyBorder="1" applyAlignment="1" applyProtection="1">
      <alignment horizontal="left" vertical="center" shrinkToFit="1"/>
    </xf>
    <xf numFmtId="187" fontId="3" fillId="0" borderId="0" xfId="4" applyNumberFormat="1" applyFont="1" applyFill="1" applyBorder="1" applyAlignment="1" applyProtection="1">
      <alignment horizontal="left" vertical="center" wrapText="1" shrinkToFit="1"/>
    </xf>
    <xf numFmtId="187" fontId="5" fillId="0" borderId="0" xfId="4" applyNumberFormat="1" applyFont="1" applyFill="1" applyBorder="1" applyAlignment="1" applyProtection="1">
      <alignment horizontal="left" vertical="center" wrapText="1" shrinkToFit="1"/>
    </xf>
    <xf numFmtId="0" fontId="3" fillId="0" borderId="1" xfId="4" applyNumberFormat="1" applyFont="1" applyFill="1" applyBorder="1" applyAlignment="1" applyProtection="1">
      <alignment horizontal="center" vertical="center" shrinkToFit="1"/>
    </xf>
    <xf numFmtId="0" fontId="3" fillId="0" borderId="1" xfId="4" applyNumberFormat="1" applyFont="1" applyFill="1" applyBorder="1" applyAlignment="1" applyProtection="1">
      <alignment horizontal="center" vertical="center" wrapText="1"/>
    </xf>
    <xf numFmtId="196" fontId="4" fillId="0" borderId="1" xfId="4" applyNumberFormat="1" applyFont="1" applyFill="1" applyBorder="1" applyAlignment="1" applyProtection="1">
      <alignment horizontal="center" vertical="center" wrapText="1"/>
    </xf>
    <xf numFmtId="0" fontId="27" fillId="7" borderId="56" xfId="0" applyFont="1" applyFill="1" applyBorder="1" applyAlignment="1">
      <alignment horizontal="center" vertical="center" shrinkToFit="1"/>
    </xf>
    <xf numFmtId="0" fontId="27" fillId="7" borderId="37" xfId="0" applyFont="1" applyFill="1" applyBorder="1" applyAlignment="1">
      <alignment horizontal="center" vertical="center" shrinkToFit="1"/>
    </xf>
    <xf numFmtId="0" fontId="27" fillId="0" borderId="49" xfId="0" applyFont="1" applyBorder="1" applyAlignment="1">
      <alignment vertical="center" shrinkToFit="1"/>
    </xf>
    <xf numFmtId="0" fontId="4" fillId="0" borderId="0" xfId="4" applyFont="1" applyFill="1" applyBorder="1" applyAlignment="1" applyProtection="1">
      <alignment vertical="center" wrapText="1"/>
    </xf>
    <xf numFmtId="0" fontId="27" fillId="9" borderId="58" xfId="0" applyFont="1" applyFill="1" applyBorder="1">
      <alignment vertical="center"/>
    </xf>
    <xf numFmtId="0" fontId="36" fillId="0" borderId="17" xfId="3" applyFont="1" applyBorder="1">
      <alignment vertical="center"/>
    </xf>
    <xf numFmtId="0" fontId="27" fillId="6" borderId="40" xfId="0" applyFont="1" applyFill="1" applyBorder="1" applyAlignment="1">
      <alignment vertical="center" wrapText="1"/>
    </xf>
    <xf numFmtId="0" fontId="27" fillId="0" borderId="42" xfId="0" applyFont="1" applyBorder="1">
      <alignment vertical="center"/>
    </xf>
    <xf numFmtId="0" fontId="27" fillId="0" borderId="59" xfId="0" applyFont="1" applyBorder="1">
      <alignment vertical="center"/>
    </xf>
    <xf numFmtId="0" fontId="27" fillId="0" borderId="44" xfId="0" applyFont="1" applyBorder="1">
      <alignment vertical="center"/>
    </xf>
    <xf numFmtId="0" fontId="36" fillId="0" borderId="37" xfId="0" applyFont="1" applyBorder="1">
      <alignment vertical="center"/>
    </xf>
    <xf numFmtId="0" fontId="36" fillId="9" borderId="54" xfId="0" applyFont="1" applyFill="1" applyBorder="1">
      <alignment vertical="center"/>
    </xf>
    <xf numFmtId="0" fontId="36" fillId="9" borderId="58" xfId="0" applyFont="1" applyFill="1" applyBorder="1">
      <alignment vertical="center"/>
    </xf>
    <xf numFmtId="0" fontId="24" fillId="11" borderId="1" xfId="3" applyFont="1" applyFill="1" applyBorder="1" applyAlignment="1">
      <alignment horizontal="center" vertical="center" wrapText="1"/>
    </xf>
    <xf numFmtId="0" fontId="23" fillId="11" borderId="1" xfId="3" applyFont="1" applyFill="1" applyBorder="1" applyAlignment="1">
      <alignment horizontal="center" vertical="center" wrapText="1"/>
    </xf>
    <xf numFmtId="0" fontId="16" fillId="11" borderId="14" xfId="3" applyFont="1" applyFill="1" applyBorder="1" applyAlignment="1">
      <alignment horizontal="center" vertical="center" wrapText="1"/>
    </xf>
    <xf numFmtId="0" fontId="23" fillId="11" borderId="1" xfId="3" applyFont="1" applyFill="1" applyBorder="1" applyAlignment="1">
      <alignment vertical="center" wrapText="1"/>
    </xf>
    <xf numFmtId="0" fontId="16" fillId="11" borderId="1" xfId="3" applyFont="1" applyFill="1" applyBorder="1" applyAlignment="1">
      <alignment horizontal="center" vertical="center" wrapText="1"/>
    </xf>
    <xf numFmtId="0" fontId="23" fillId="11" borderId="3" xfId="3" applyFont="1" applyFill="1" applyBorder="1" applyAlignment="1">
      <alignment vertical="center" wrapText="1"/>
    </xf>
    <xf numFmtId="0" fontId="24" fillId="11" borderId="1" xfId="3" applyFont="1" applyFill="1" applyBorder="1" applyAlignment="1">
      <alignment horizontal="center" vertical="center"/>
    </xf>
    <xf numFmtId="0" fontId="23" fillId="11" borderId="14" xfId="3" applyFont="1" applyFill="1" applyBorder="1" applyAlignment="1">
      <alignment horizontal="center" vertical="center" wrapText="1"/>
    </xf>
    <xf numFmtId="0" fontId="23" fillId="11" borderId="5" xfId="3" applyFont="1" applyFill="1" applyBorder="1" applyAlignment="1">
      <alignment horizontal="center" vertical="center" wrapText="1"/>
    </xf>
    <xf numFmtId="0" fontId="37" fillId="0" borderId="15" xfId="3" applyFont="1" applyBorder="1" applyAlignment="1">
      <alignment vertical="center" wrapText="1"/>
    </xf>
    <xf numFmtId="0" fontId="37" fillId="0" borderId="3" xfId="3" applyFont="1" applyBorder="1" applyAlignment="1">
      <alignment vertical="center" wrapText="1"/>
    </xf>
    <xf numFmtId="0" fontId="37" fillId="0" borderId="18" xfId="3" applyFont="1" applyBorder="1">
      <alignment vertical="center"/>
    </xf>
    <xf numFmtId="0" fontId="37" fillId="0" borderId="15" xfId="3" applyFont="1" applyBorder="1">
      <alignment vertical="center"/>
    </xf>
    <xf numFmtId="0" fontId="24" fillId="0" borderId="7" xfId="3" applyFont="1" applyBorder="1">
      <alignment vertical="center"/>
    </xf>
    <xf numFmtId="0" fontId="37" fillId="0" borderId="16" xfId="3" applyFont="1" applyBorder="1">
      <alignment vertical="center"/>
    </xf>
    <xf numFmtId="0" fontId="25" fillId="0" borderId="2" xfId="3" applyFont="1" applyBorder="1" applyAlignment="1">
      <alignment vertical="center" wrapText="1"/>
    </xf>
    <xf numFmtId="0" fontId="25" fillId="3" borderId="1" xfId="3" applyFont="1" applyFill="1" applyBorder="1" applyAlignment="1">
      <alignment horizontal="center" vertical="center"/>
    </xf>
    <xf numFmtId="0" fontId="25" fillId="0" borderId="1" xfId="3" applyFont="1" applyBorder="1" applyAlignment="1">
      <alignment vertical="center" wrapText="1"/>
    </xf>
    <xf numFmtId="206" fontId="4" fillId="10" borderId="1" xfId="4" applyNumberFormat="1" applyFont="1" applyFill="1" applyBorder="1" applyAlignment="1" applyProtection="1">
      <alignment horizontal="center" vertical="center" wrapText="1"/>
    </xf>
    <xf numFmtId="196" fontId="4" fillId="10" borderId="1" xfId="4" applyNumberFormat="1" applyFont="1" applyFill="1" applyBorder="1" applyAlignment="1" applyProtection="1">
      <alignment horizontal="center" vertical="center" wrapText="1"/>
    </xf>
    <xf numFmtId="0" fontId="23" fillId="0" borderId="3" xfId="3" applyFont="1" applyBorder="1" applyAlignment="1">
      <alignment horizontal="left" vertical="center" wrapText="1"/>
    </xf>
    <xf numFmtId="0" fontId="23" fillId="3" borderId="3" xfId="3" applyFont="1" applyFill="1" applyBorder="1" applyAlignment="1">
      <alignment horizontal="center" vertical="center" wrapText="1"/>
    </xf>
    <xf numFmtId="0" fontId="4" fillId="0" borderId="0" xfId="4" applyFont="1" applyFill="1" applyProtection="1">
      <alignment vertical="center"/>
      <protection locked="0"/>
    </xf>
    <xf numFmtId="0" fontId="4" fillId="0" borderId="0" xfId="4" applyFont="1" applyFill="1" applyBorder="1" applyAlignment="1" applyProtection="1">
      <alignment vertical="center" wrapText="1"/>
      <protection locked="0"/>
    </xf>
    <xf numFmtId="0" fontId="4" fillId="0" borderId="28" xfId="4" applyFont="1" applyFill="1" applyBorder="1" applyAlignment="1" applyProtection="1">
      <alignment horizontal="center" vertical="center"/>
      <protection locked="0"/>
    </xf>
    <xf numFmtId="0" fontId="4" fillId="0" borderId="0" xfId="4" applyFont="1" applyFill="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19" fillId="0" borderId="0" xfId="3" applyFont="1" applyAlignment="1" applyProtection="1">
      <alignment vertical="center" wrapText="1"/>
      <protection locked="0"/>
    </xf>
    <xf numFmtId="0" fontId="4" fillId="0" borderId="0" xfId="4" applyFont="1" applyFill="1" applyBorder="1" applyProtection="1">
      <alignment vertical="center"/>
      <protection locked="0"/>
    </xf>
    <xf numFmtId="187" fontId="3" fillId="5" borderId="60" xfId="4" applyNumberFormat="1" applyFont="1" applyFill="1" applyBorder="1" applyAlignment="1" applyProtection="1">
      <alignment horizontal="left" vertical="center" wrapText="1" shrinkToFit="1"/>
    </xf>
    <xf numFmtId="196" fontId="4" fillId="5" borderId="33" xfId="4" applyNumberFormat="1" applyFont="1" applyFill="1" applyBorder="1" applyAlignment="1" applyProtection="1">
      <alignment horizontal="center" vertical="center" wrapText="1"/>
    </xf>
    <xf numFmtId="0" fontId="4" fillId="5" borderId="70" xfId="4" applyNumberFormat="1" applyFont="1" applyFill="1" applyBorder="1" applyAlignment="1" applyProtection="1">
      <alignment horizontal="center" vertical="center" wrapText="1"/>
    </xf>
    <xf numFmtId="0" fontId="4" fillId="5" borderId="71" xfId="4" applyNumberFormat="1" applyFont="1" applyFill="1" applyBorder="1" applyAlignment="1" applyProtection="1">
      <alignment horizontal="center" vertical="center" wrapText="1"/>
    </xf>
    <xf numFmtId="0" fontId="23" fillId="11" borderId="44" xfId="3" applyFont="1" applyFill="1" applyBorder="1" applyAlignment="1">
      <alignment horizontal="center" vertical="center" wrapText="1"/>
    </xf>
    <xf numFmtId="0" fontId="23" fillId="0" borderId="37" xfId="3" applyFont="1" applyBorder="1" applyAlignment="1">
      <alignment horizontal="left" vertical="center" wrapText="1"/>
    </xf>
    <xf numFmtId="0" fontId="23" fillId="3" borderId="37" xfId="3" applyFont="1" applyFill="1" applyBorder="1" applyAlignment="1">
      <alignment horizontal="center" vertical="center" wrapText="1"/>
    </xf>
    <xf numFmtId="0" fontId="23" fillId="0" borderId="37" xfId="3" applyFont="1" applyBorder="1" applyAlignment="1">
      <alignment vertical="center" wrapText="1"/>
    </xf>
    <xf numFmtId="0" fontId="24" fillId="0" borderId="37" xfId="3" applyFont="1" applyBorder="1">
      <alignment vertical="center"/>
    </xf>
    <xf numFmtId="0" fontId="24" fillId="0" borderId="37" xfId="3" applyFont="1" applyBorder="1" applyAlignment="1">
      <alignment vertical="center" wrapText="1"/>
    </xf>
    <xf numFmtId="0" fontId="40" fillId="9" borderId="26" xfId="4" applyFont="1" applyFill="1" applyBorder="1" applyAlignment="1" applyProtection="1">
      <alignment vertical="center" wrapText="1"/>
      <protection locked="0"/>
    </xf>
    <xf numFmtId="0" fontId="10" fillId="9" borderId="27" xfId="4" applyFont="1" applyFill="1" applyBorder="1" applyAlignment="1" applyProtection="1">
      <alignment vertical="center" wrapText="1"/>
      <protection locked="0"/>
    </xf>
    <xf numFmtId="0" fontId="10" fillId="9" borderId="29" xfId="4" applyFont="1" applyFill="1" applyBorder="1" applyAlignment="1" applyProtection="1">
      <alignment vertical="center" wrapText="1"/>
      <protection locked="0"/>
    </xf>
    <xf numFmtId="0" fontId="25" fillId="9" borderId="67" xfId="4" applyNumberFormat="1" applyFont="1" applyFill="1" applyBorder="1" applyAlignment="1" applyProtection="1">
      <alignment horizontal="center" vertical="center" wrapText="1"/>
      <protection locked="0"/>
    </xf>
    <xf numFmtId="0" fontId="25" fillId="9" borderId="26" xfId="4" applyNumberFormat="1" applyFont="1" applyFill="1" applyBorder="1" applyAlignment="1" applyProtection="1">
      <alignment horizontal="center" vertical="center" wrapText="1"/>
      <protection locked="0"/>
    </xf>
    <xf numFmtId="0" fontId="25" fillId="9" borderId="68" xfId="4" applyNumberFormat="1" applyFont="1" applyFill="1" applyBorder="1" applyAlignment="1" applyProtection="1">
      <alignment horizontal="center" vertical="center" wrapText="1"/>
      <protection locked="0"/>
    </xf>
    <xf numFmtId="0" fontId="4" fillId="9" borderId="60" xfId="4" applyNumberFormat="1" applyFont="1" applyFill="1" applyBorder="1" applyAlignment="1" applyProtection="1">
      <alignment horizontal="center" vertical="center" wrapText="1"/>
      <protection locked="0"/>
    </xf>
    <xf numFmtId="0" fontId="4" fillId="9" borderId="27" xfId="4" applyNumberFormat="1" applyFont="1" applyFill="1" applyBorder="1" applyAlignment="1" applyProtection="1">
      <alignment horizontal="center" vertical="center" wrapText="1"/>
      <protection locked="0"/>
    </xf>
    <xf numFmtId="0" fontId="4" fillId="9" borderId="69" xfId="4" applyNumberFormat="1" applyFont="1" applyFill="1" applyBorder="1" applyAlignment="1" applyProtection="1">
      <alignment horizontal="center" vertical="center" wrapText="1"/>
      <protection locked="0"/>
    </xf>
    <xf numFmtId="0" fontId="4" fillId="9" borderId="70" xfId="4" applyNumberFormat="1" applyFont="1" applyFill="1" applyBorder="1" applyAlignment="1" applyProtection="1">
      <alignment horizontal="center" vertical="center" wrapText="1"/>
      <protection locked="0"/>
    </xf>
    <xf numFmtId="0" fontId="4" fillId="9" borderId="29" xfId="4" applyNumberFormat="1" applyFont="1" applyFill="1" applyBorder="1" applyAlignment="1" applyProtection="1">
      <alignment horizontal="center" vertical="center" wrapText="1"/>
      <protection locked="0"/>
    </xf>
    <xf numFmtId="0" fontId="4" fillId="9" borderId="71" xfId="4" applyNumberFormat="1" applyFont="1" applyFill="1" applyBorder="1" applyAlignment="1" applyProtection="1">
      <alignment horizontal="center" vertical="center" wrapText="1"/>
      <protection locked="0"/>
    </xf>
    <xf numFmtId="0" fontId="9" fillId="9" borderId="0" xfId="4" applyFont="1" applyFill="1" applyBorder="1" applyAlignment="1" applyProtection="1">
      <alignment horizontal="center" vertical="center"/>
    </xf>
    <xf numFmtId="192" fontId="25" fillId="9" borderId="26" xfId="4" applyNumberFormat="1" applyFont="1" applyFill="1" applyBorder="1" applyAlignment="1" applyProtection="1">
      <alignment horizontal="center" vertical="center" wrapText="1"/>
      <protection locked="0"/>
    </xf>
    <xf numFmtId="198" fontId="25" fillId="9" borderId="26" xfId="4" applyNumberFormat="1" applyFont="1" applyFill="1" applyBorder="1" applyAlignment="1" applyProtection="1">
      <alignment horizontal="center" vertical="center" shrinkToFit="1"/>
      <protection locked="0"/>
    </xf>
    <xf numFmtId="200" fontId="25" fillId="9" borderId="26" xfId="4" applyNumberFormat="1" applyFont="1" applyFill="1" applyBorder="1" applyAlignment="1" applyProtection="1">
      <alignment horizontal="center" vertical="center" shrinkToFit="1"/>
      <protection locked="0"/>
    </xf>
    <xf numFmtId="206" fontId="25" fillId="9" borderId="26" xfId="4" applyNumberFormat="1" applyFont="1" applyFill="1" applyBorder="1" applyAlignment="1" applyProtection="1">
      <alignment horizontal="center" vertical="center" shrinkToFit="1"/>
      <protection locked="0"/>
    </xf>
    <xf numFmtId="192" fontId="4" fillId="9" borderId="27" xfId="4" applyNumberFormat="1" applyFont="1" applyFill="1" applyBorder="1" applyAlignment="1" applyProtection="1">
      <alignment horizontal="center" vertical="center" wrapText="1"/>
      <protection locked="0"/>
    </xf>
    <xf numFmtId="198" fontId="4" fillId="9" borderId="27" xfId="4" applyNumberFormat="1" applyFont="1" applyFill="1" applyBorder="1" applyAlignment="1" applyProtection="1">
      <alignment horizontal="center" vertical="center" shrinkToFit="1"/>
      <protection locked="0"/>
    </xf>
    <xf numFmtId="200" fontId="4" fillId="9" borderId="27" xfId="4" applyNumberFormat="1" applyFont="1" applyFill="1" applyBorder="1" applyAlignment="1" applyProtection="1">
      <alignment horizontal="center" vertical="center" shrinkToFit="1"/>
      <protection locked="0"/>
    </xf>
    <xf numFmtId="206" fontId="4" fillId="9" borderId="27" xfId="4" applyNumberFormat="1" applyFont="1" applyFill="1" applyBorder="1" applyAlignment="1" applyProtection="1">
      <alignment horizontal="center" vertical="center" shrinkToFit="1"/>
      <protection locked="0"/>
    </xf>
    <xf numFmtId="198" fontId="4" fillId="9" borderId="29" xfId="4" applyNumberFormat="1" applyFont="1" applyFill="1" applyBorder="1" applyAlignment="1" applyProtection="1">
      <alignment horizontal="center" vertical="center" shrinkToFit="1"/>
      <protection locked="0"/>
    </xf>
    <xf numFmtId="206" fontId="4" fillId="9" borderId="29" xfId="4" applyNumberFormat="1" applyFont="1" applyFill="1" applyBorder="1" applyAlignment="1" applyProtection="1">
      <alignment horizontal="center" vertical="center" shrinkToFit="1"/>
      <protection locked="0"/>
    </xf>
    <xf numFmtId="192" fontId="4" fillId="9" borderId="29" xfId="4" applyNumberFormat="1" applyFont="1" applyFill="1" applyBorder="1" applyAlignment="1" applyProtection="1">
      <alignment horizontal="center" vertical="center" wrapText="1"/>
      <protection locked="0"/>
    </xf>
    <xf numFmtId="0" fontId="27" fillId="0" borderId="11" xfId="0" applyFont="1" applyBorder="1" applyAlignment="1">
      <alignment horizontal="left" vertical="center" indent="1"/>
    </xf>
    <xf numFmtId="0" fontId="27" fillId="0" borderId="0" xfId="0" applyFont="1" applyBorder="1" applyAlignment="1">
      <alignment horizontal="left" vertical="center" indent="1"/>
    </xf>
    <xf numFmtId="0" fontId="32" fillId="0" borderId="11" xfId="0" applyFont="1" applyBorder="1" applyAlignment="1">
      <alignment horizontal="left" vertical="center" indent="2"/>
    </xf>
    <xf numFmtId="0" fontId="32" fillId="0" borderId="0" xfId="0" applyFont="1" applyBorder="1" applyAlignment="1">
      <alignment horizontal="left" vertical="center" indent="2"/>
    </xf>
    <xf numFmtId="0" fontId="27" fillId="0" borderId="11" xfId="0" applyFont="1" applyBorder="1">
      <alignment vertical="center"/>
    </xf>
    <xf numFmtId="0" fontId="27" fillId="0" borderId="0" xfId="0" applyFont="1" applyBorder="1">
      <alignment vertical="center"/>
    </xf>
    <xf numFmtId="0" fontId="27" fillId="0" borderId="8" xfId="0" applyFont="1" applyBorder="1">
      <alignment vertical="center"/>
    </xf>
    <xf numFmtId="0" fontId="27" fillId="0" borderId="13" xfId="0" applyFont="1" applyBorder="1">
      <alignment vertical="center"/>
    </xf>
    <xf numFmtId="0" fontId="18" fillId="0" borderId="7" xfId="3" applyFont="1" applyBorder="1" applyAlignment="1">
      <alignment horizontal="center" vertical="top" wrapText="1"/>
    </xf>
    <xf numFmtId="0" fontId="18" fillId="0" borderId="2" xfId="3" applyFont="1" applyBorder="1" applyAlignment="1">
      <alignment vertical="top" wrapText="1"/>
    </xf>
    <xf numFmtId="0" fontId="23" fillId="0" borderId="7" xfId="3" applyFont="1" applyBorder="1" applyAlignment="1">
      <alignment vertical="top" wrapText="1"/>
    </xf>
    <xf numFmtId="0" fontId="23" fillId="0" borderId="7" xfId="3" applyFont="1" applyBorder="1" applyAlignment="1">
      <alignment vertical="center" wrapText="1"/>
    </xf>
    <xf numFmtId="0" fontId="23" fillId="0" borderId="3" xfId="3" applyFont="1" applyBorder="1" applyAlignment="1">
      <alignment vertical="center" wrapText="1"/>
    </xf>
    <xf numFmtId="0" fontId="23" fillId="0" borderId="3" xfId="3" applyFont="1" applyBorder="1" applyAlignment="1">
      <alignment vertical="center"/>
    </xf>
    <xf numFmtId="0" fontId="25" fillId="3" borderId="37" xfId="3" applyFont="1" applyFill="1" applyBorder="1" applyAlignment="1">
      <alignment horizontal="center" vertical="center"/>
    </xf>
    <xf numFmtId="0" fontId="25" fillId="0" borderId="37" xfId="3" applyFont="1" applyBorder="1" applyAlignment="1">
      <alignment vertical="top" wrapText="1"/>
    </xf>
    <xf numFmtId="0" fontId="36" fillId="9" borderId="0" xfId="0" applyFont="1" applyFill="1" applyBorder="1">
      <alignment vertical="center"/>
    </xf>
    <xf numFmtId="0" fontId="25" fillId="0" borderId="44" xfId="3" applyFont="1" applyBorder="1" applyAlignment="1">
      <alignment vertical="center" wrapText="1"/>
    </xf>
    <xf numFmtId="0" fontId="36" fillId="0" borderId="37" xfId="0" applyFont="1" applyFill="1" applyBorder="1">
      <alignment vertical="center"/>
    </xf>
    <xf numFmtId="0" fontId="25" fillId="0" borderId="44" xfId="3" applyFont="1" applyBorder="1" applyAlignment="1">
      <alignment vertical="top" wrapText="1"/>
    </xf>
    <xf numFmtId="0" fontId="24" fillId="0" borderId="3" xfId="3" applyFont="1" applyBorder="1" applyAlignment="1">
      <alignment vertical="center" wrapText="1"/>
    </xf>
    <xf numFmtId="0" fontId="23" fillId="0" borderId="44" xfId="3" applyFont="1" applyBorder="1" applyAlignment="1">
      <alignment vertical="center"/>
    </xf>
    <xf numFmtId="0" fontId="37" fillId="0" borderId="37" xfId="3" applyFont="1" applyBorder="1" applyAlignment="1">
      <alignment vertical="center" wrapText="1"/>
    </xf>
    <xf numFmtId="0" fontId="38" fillId="0" borderId="3" xfId="3" applyFont="1" applyBorder="1" applyAlignment="1">
      <alignment vertical="center"/>
    </xf>
    <xf numFmtId="0" fontId="37" fillId="0" borderId="18" xfId="3" applyFont="1" applyBorder="1" applyAlignment="1">
      <alignment vertical="center" wrapText="1"/>
    </xf>
    <xf numFmtId="0" fontId="38" fillId="0" borderId="7" xfId="3" applyFont="1" applyBorder="1" applyAlignment="1">
      <alignment vertical="center"/>
    </xf>
    <xf numFmtId="0" fontId="38" fillId="3" borderId="11" xfId="3" applyFont="1" applyFill="1" applyBorder="1" applyAlignment="1">
      <alignment horizontal="center" vertical="center"/>
    </xf>
    <xf numFmtId="0" fontId="38" fillId="0" borderId="37" xfId="3" applyFont="1" applyBorder="1" applyAlignment="1">
      <alignment vertical="center"/>
    </xf>
    <xf numFmtId="0" fontId="38" fillId="3" borderId="38" xfId="3" applyFont="1" applyFill="1" applyBorder="1" applyAlignment="1">
      <alignment horizontal="center" vertical="center"/>
    </xf>
    <xf numFmtId="0" fontId="23" fillId="0" borderId="44" xfId="3" applyFont="1" applyBorder="1" applyAlignment="1">
      <alignment vertical="center" wrapText="1"/>
    </xf>
    <xf numFmtId="0" fontId="37" fillId="0" borderId="7" xfId="3" applyFont="1" applyBorder="1">
      <alignment vertical="center"/>
    </xf>
    <xf numFmtId="0" fontId="37" fillId="0" borderId="37" xfId="3" applyFont="1" applyBorder="1">
      <alignment vertical="center"/>
    </xf>
    <xf numFmtId="0" fontId="38" fillId="0" borderId="44" xfId="3" applyFont="1" applyBorder="1" applyAlignment="1">
      <alignment horizontal="left" vertical="center" wrapText="1"/>
    </xf>
    <xf numFmtId="0" fontId="38" fillId="0" borderId="3" xfId="3" applyFont="1" applyBorder="1" applyAlignment="1">
      <alignment horizontal="left" vertical="center" wrapText="1"/>
    </xf>
    <xf numFmtId="0" fontId="38" fillId="0" borderId="37" xfId="3" applyFont="1" applyBorder="1" applyAlignment="1">
      <alignment horizontal="left" vertical="center" wrapText="1"/>
    </xf>
    <xf numFmtId="0" fontId="38" fillId="3" borderId="37" xfId="3" applyFont="1" applyFill="1" applyBorder="1" applyAlignment="1">
      <alignment horizontal="center" vertical="center"/>
    </xf>
    <xf numFmtId="0" fontId="38" fillId="0" borderId="37" xfId="3" applyFont="1" applyBorder="1" applyAlignment="1">
      <alignment vertical="center" wrapText="1"/>
    </xf>
    <xf numFmtId="0" fontId="24" fillId="0" borderId="44" xfId="3" applyFont="1" applyBorder="1">
      <alignment vertical="center"/>
    </xf>
    <xf numFmtId="192" fontId="4" fillId="0" borderId="0" xfId="4" applyNumberFormat="1" applyFont="1" applyFill="1" applyBorder="1" applyAlignment="1" applyProtection="1">
      <alignment horizontal="center" vertical="center" wrapText="1"/>
    </xf>
    <xf numFmtId="0" fontId="25" fillId="0" borderId="0" xfId="4" applyFont="1" applyFill="1" applyAlignment="1" applyProtection="1">
      <alignment horizontal="center" vertical="center"/>
      <protection locked="0"/>
    </xf>
    <xf numFmtId="196" fontId="25" fillId="10" borderId="32" xfId="4" applyNumberFormat="1" applyFont="1" applyFill="1" applyBorder="1" applyAlignment="1" applyProtection="1">
      <alignment horizontal="center" vertical="center" shrinkToFit="1"/>
      <protection locked="0"/>
    </xf>
    <xf numFmtId="187" fontId="39" fillId="10" borderId="60" xfId="4" applyNumberFormat="1" applyFont="1" applyFill="1" applyBorder="1" applyAlignment="1" applyProtection="1">
      <alignment horizontal="left" vertical="top" wrapText="1" shrinkToFit="1"/>
      <protection locked="0"/>
    </xf>
    <xf numFmtId="187" fontId="39" fillId="10" borderId="27" xfId="4" applyNumberFormat="1" applyFont="1" applyFill="1" applyBorder="1" applyAlignment="1" applyProtection="1">
      <alignment horizontal="left" vertical="top" wrapText="1" shrinkToFit="1"/>
      <protection locked="0"/>
    </xf>
    <xf numFmtId="196" fontId="4" fillId="10" borderId="57" xfId="4" applyNumberFormat="1" applyFont="1" applyFill="1" applyBorder="1" applyAlignment="1" applyProtection="1">
      <alignment horizontal="center" vertical="center" shrinkToFit="1"/>
      <protection locked="0"/>
    </xf>
    <xf numFmtId="187" fontId="5" fillId="10" borderId="60" xfId="4" applyNumberFormat="1" applyFont="1" applyFill="1" applyBorder="1" applyAlignment="1" applyProtection="1">
      <alignment horizontal="left" vertical="top" wrapText="1" shrinkToFit="1"/>
      <protection locked="0"/>
    </xf>
    <xf numFmtId="187" fontId="5" fillId="10" borderId="27" xfId="4" applyNumberFormat="1" applyFont="1" applyFill="1" applyBorder="1" applyAlignment="1" applyProtection="1">
      <alignment horizontal="left" vertical="top" wrapText="1" shrinkToFit="1"/>
      <protection locked="0"/>
    </xf>
    <xf numFmtId="192" fontId="4" fillId="0" borderId="0" xfId="4" applyNumberFormat="1" applyFont="1" applyFill="1" applyBorder="1" applyAlignment="1" applyProtection="1">
      <alignment horizontal="center" vertical="center" wrapText="1"/>
      <protection locked="0"/>
    </xf>
    <xf numFmtId="198" fontId="4" fillId="0" borderId="0" xfId="4" applyNumberFormat="1" applyFont="1" applyFill="1" applyBorder="1" applyAlignment="1" applyProtection="1">
      <alignment horizontal="center" vertical="center" shrinkToFit="1"/>
      <protection locked="0"/>
    </xf>
    <xf numFmtId="200" fontId="4" fillId="0" borderId="0" xfId="4" applyNumberFormat="1" applyFont="1" applyFill="1" applyBorder="1" applyAlignment="1" applyProtection="1">
      <alignment horizontal="center" vertical="center" wrapText="1"/>
      <protection locked="0"/>
    </xf>
    <xf numFmtId="197" fontId="4" fillId="0" borderId="0" xfId="4" applyNumberFormat="1" applyFont="1" applyFill="1" applyBorder="1" applyAlignment="1" applyProtection="1">
      <alignment horizontal="center" vertical="center" wrapText="1"/>
      <protection locked="0"/>
    </xf>
    <xf numFmtId="196" fontId="4" fillId="0" borderId="0" xfId="4" applyNumberFormat="1" applyFont="1" applyFill="1" applyBorder="1" applyAlignment="1" applyProtection="1">
      <alignment horizontal="center" vertical="center" wrapText="1"/>
      <protection locked="0"/>
    </xf>
    <xf numFmtId="0" fontId="4" fillId="0" borderId="0" xfId="4" applyNumberFormat="1" applyFont="1" applyFill="1" applyBorder="1" applyAlignment="1" applyProtection="1">
      <alignment horizontal="center" vertical="center" wrapText="1"/>
      <protection locked="0"/>
    </xf>
    <xf numFmtId="187" fontId="4" fillId="0" borderId="0" xfId="4" applyNumberFormat="1" applyFont="1" applyFill="1" applyBorder="1" applyAlignment="1" applyProtection="1">
      <alignment horizontal="left" vertical="center" shrinkToFit="1"/>
      <protection locked="0"/>
    </xf>
    <xf numFmtId="187" fontId="3" fillId="0" borderId="0" xfId="4" applyNumberFormat="1" applyFont="1" applyFill="1" applyBorder="1" applyAlignment="1" applyProtection="1">
      <alignment horizontal="left" vertical="center" wrapText="1" shrinkToFit="1"/>
      <protection locked="0"/>
    </xf>
    <xf numFmtId="187" fontId="5" fillId="0" borderId="0" xfId="4" applyNumberFormat="1" applyFont="1" applyFill="1" applyBorder="1" applyAlignment="1" applyProtection="1">
      <alignment horizontal="left" vertical="center" wrapText="1" shrinkToFit="1"/>
      <protection locked="0"/>
    </xf>
    <xf numFmtId="187" fontId="4" fillId="0" borderId="0" xfId="4" applyNumberFormat="1" applyFont="1" applyFill="1" applyBorder="1" applyAlignment="1" applyProtection="1">
      <alignment horizontal="center" vertical="center" wrapText="1"/>
      <protection locked="0"/>
    </xf>
    <xf numFmtId="187" fontId="4" fillId="0" borderId="0" xfId="4" applyNumberFormat="1" applyFont="1" applyFill="1" applyBorder="1" applyAlignment="1" applyProtection="1">
      <alignment horizontal="right" vertical="center" wrapText="1"/>
      <protection locked="0"/>
    </xf>
    <xf numFmtId="0" fontId="4" fillId="0" borderId="0" xfId="4" applyFont="1" applyFill="1" applyBorder="1" applyAlignment="1" applyProtection="1">
      <alignment vertical="center"/>
      <protection locked="0"/>
    </xf>
    <xf numFmtId="0" fontId="4" fillId="0" borderId="28" xfId="4" applyFont="1" applyFill="1" applyBorder="1" applyAlignment="1" applyProtection="1">
      <alignment vertical="center" wrapText="1"/>
    </xf>
    <xf numFmtId="0" fontId="4" fillId="0" borderId="28" xfId="4" applyFont="1" applyFill="1" applyBorder="1" applyAlignment="1" applyProtection="1">
      <alignment horizontal="center" vertical="center"/>
    </xf>
    <xf numFmtId="0" fontId="4" fillId="0" borderId="0" xfId="4" applyFont="1" applyFill="1" applyBorder="1" applyAlignment="1" applyProtection="1">
      <alignment horizontal="center" vertical="center"/>
    </xf>
    <xf numFmtId="0" fontId="4" fillId="0" borderId="0" xfId="4" applyFont="1" applyFill="1" applyBorder="1" applyProtection="1">
      <alignment vertical="center"/>
    </xf>
    <xf numFmtId="0" fontId="18" fillId="0" borderId="7" xfId="3" applyFont="1" applyBorder="1" applyAlignment="1">
      <alignment vertical="top" wrapText="1"/>
    </xf>
    <xf numFmtId="0" fontId="18" fillId="0" borderId="7" xfId="3" applyFont="1" applyBorder="1" applyAlignment="1">
      <alignment horizontal="center" vertical="top" wrapText="1"/>
    </xf>
    <xf numFmtId="0" fontId="38" fillId="3" borderId="3" xfId="3" applyFont="1" applyFill="1" applyBorder="1" applyAlignment="1">
      <alignment horizontal="center" vertical="center"/>
    </xf>
    <xf numFmtId="0" fontId="41" fillId="0" borderId="17" xfId="3" applyFont="1" applyBorder="1">
      <alignment vertical="center"/>
    </xf>
    <xf numFmtId="192" fontId="4" fillId="0" borderId="0" xfId="4" applyNumberFormat="1" applyFont="1" applyFill="1" applyBorder="1" applyAlignment="1" applyProtection="1">
      <alignment horizontal="center" vertical="center" wrapText="1"/>
    </xf>
    <xf numFmtId="0" fontId="3" fillId="2" borderId="27" xfId="4" applyFont="1" applyFill="1" applyBorder="1" applyAlignment="1" applyProtection="1">
      <alignment horizontal="center" vertical="center" wrapText="1"/>
    </xf>
    <xf numFmtId="0" fontId="3" fillId="2" borderId="27" xfId="4" applyFont="1" applyFill="1" applyBorder="1" applyAlignment="1" applyProtection="1">
      <alignment horizontal="center" vertical="center"/>
    </xf>
    <xf numFmtId="0" fontId="3" fillId="2" borderId="57" xfId="4" applyFont="1" applyFill="1" applyBorder="1" applyAlignment="1" applyProtection="1">
      <alignment horizontal="center" vertical="center"/>
    </xf>
    <xf numFmtId="0" fontId="3" fillId="2" borderId="60" xfId="4" applyFont="1" applyFill="1" applyBorder="1" applyAlignment="1" applyProtection="1">
      <alignment horizontal="center" vertical="center"/>
    </xf>
    <xf numFmtId="0" fontId="3" fillId="2" borderId="57" xfId="4" applyFont="1" applyFill="1" applyBorder="1" applyAlignment="1" applyProtection="1">
      <alignment horizontal="center" vertical="center" wrapText="1"/>
    </xf>
    <xf numFmtId="0" fontId="3" fillId="2" borderId="61" xfId="4" applyFont="1" applyFill="1" applyBorder="1" applyAlignment="1" applyProtection="1">
      <alignment horizontal="center" vertical="center" wrapText="1"/>
    </xf>
    <xf numFmtId="0" fontId="3" fillId="2" borderId="31" xfId="4" applyFont="1" applyFill="1" applyBorder="1" applyAlignment="1" applyProtection="1">
      <alignment horizontal="center" vertical="center" wrapText="1"/>
    </xf>
    <xf numFmtId="0" fontId="3" fillId="2" borderId="62" xfId="4" applyFont="1" applyFill="1" applyBorder="1" applyAlignment="1" applyProtection="1">
      <alignment horizontal="center" vertical="center" wrapText="1"/>
    </xf>
    <xf numFmtId="0" fontId="3" fillId="2" borderId="63" xfId="4" applyFont="1" applyFill="1" applyBorder="1" applyAlignment="1" applyProtection="1">
      <alignment horizontal="center" vertical="center" wrapText="1"/>
    </xf>
    <xf numFmtId="0" fontId="3" fillId="2" borderId="0" xfId="4" applyFont="1" applyFill="1" applyBorder="1" applyAlignment="1" applyProtection="1">
      <alignment horizontal="center" vertical="center" wrapText="1"/>
    </xf>
    <xf numFmtId="0" fontId="3" fillId="2" borderId="64" xfId="4" applyFont="1" applyFill="1" applyBorder="1" applyAlignment="1" applyProtection="1">
      <alignment horizontal="center" vertical="center" wrapText="1"/>
    </xf>
    <xf numFmtId="0" fontId="3" fillId="2" borderId="65" xfId="4" applyFont="1" applyFill="1" applyBorder="1" applyAlignment="1" applyProtection="1">
      <alignment horizontal="center" vertical="center" wrapText="1"/>
    </xf>
    <xf numFmtId="0" fontId="3" fillId="2" borderId="30" xfId="4" applyFont="1" applyFill="1" applyBorder="1" applyAlignment="1" applyProtection="1">
      <alignment horizontal="center" vertical="center" wrapText="1"/>
    </xf>
    <xf numFmtId="0" fontId="3" fillId="2" borderId="66" xfId="4" applyFont="1" applyFill="1" applyBorder="1" applyAlignment="1" applyProtection="1">
      <alignment horizontal="center" vertical="center" wrapText="1"/>
    </xf>
    <xf numFmtId="0" fontId="4" fillId="0" borderId="0" xfId="4" applyFont="1" applyFill="1" applyBorder="1" applyAlignment="1" applyProtection="1">
      <alignment vertical="center"/>
      <protection locked="0"/>
    </xf>
    <xf numFmtId="186" fontId="4" fillId="0" borderId="0" xfId="4" applyNumberFormat="1" applyFont="1" applyFill="1" applyBorder="1" applyAlignment="1" applyProtection="1">
      <alignment horizontal="center" vertical="center" wrapText="1"/>
      <protection locked="0"/>
    </xf>
    <xf numFmtId="195" fontId="4" fillId="0" borderId="0" xfId="4" applyNumberFormat="1" applyFont="1" applyFill="1" applyBorder="1" applyAlignment="1" applyProtection="1">
      <alignment horizontal="center" vertical="center" shrinkToFit="1"/>
      <protection locked="0"/>
    </xf>
    <xf numFmtId="195" fontId="4" fillId="0" borderId="0" xfId="4" applyNumberFormat="1"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10" fillId="0" borderId="0" xfId="4" applyFont="1" applyFill="1" applyBorder="1" applyAlignment="1" applyProtection="1">
      <alignment horizontal="left" vertical="top" wrapText="1"/>
    </xf>
    <xf numFmtId="0" fontId="10" fillId="0" borderId="0" xfId="4" applyFont="1" applyFill="1" applyBorder="1" applyAlignment="1" applyProtection="1">
      <alignment horizontal="left" vertical="top"/>
    </xf>
    <xf numFmtId="0" fontId="18" fillId="3" borderId="2" xfId="3" applyFont="1" applyFill="1" applyBorder="1" applyAlignment="1">
      <alignment horizontal="center" vertical="center" wrapText="1"/>
    </xf>
    <xf numFmtId="0" fontId="18" fillId="3" borderId="3" xfId="3" applyFont="1" applyFill="1" applyBorder="1" applyAlignment="1">
      <alignment horizontal="center" vertical="center" wrapText="1"/>
    </xf>
    <xf numFmtId="0" fontId="18" fillId="0" borderId="2" xfId="3" applyFont="1" applyBorder="1" applyAlignment="1">
      <alignment vertical="top" wrapText="1"/>
    </xf>
    <xf numFmtId="0" fontId="18" fillId="0" borderId="7" xfId="3" applyFont="1" applyBorder="1" applyAlignment="1">
      <alignment vertical="top" wrapText="1"/>
    </xf>
    <xf numFmtId="0" fontId="18" fillId="0" borderId="1" xfId="3" applyFont="1" applyBorder="1" applyAlignment="1">
      <alignment horizontal="left" vertical="top" wrapText="1"/>
    </xf>
    <xf numFmtId="0" fontId="18" fillId="0" borderId="1" xfId="3" applyFont="1" applyBorder="1" applyAlignment="1">
      <alignment vertical="top" wrapText="1"/>
    </xf>
    <xf numFmtId="0" fontId="19" fillId="0" borderId="1" xfId="3" applyFont="1" applyBorder="1" applyAlignment="1">
      <alignment vertical="top" wrapText="1"/>
    </xf>
    <xf numFmtId="0" fontId="18" fillId="0" borderId="9"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4" xfId="3" applyFont="1" applyBorder="1">
      <alignment vertical="center"/>
    </xf>
    <xf numFmtId="0" fontId="18" fillId="0" borderId="4" xfId="3" applyFont="1" applyBorder="1">
      <alignment vertical="center"/>
    </xf>
    <xf numFmtId="0" fontId="18" fillId="0" borderId="1" xfId="3" applyFont="1" applyBorder="1" applyAlignment="1">
      <alignment horizontal="center" vertical="center" wrapText="1"/>
    </xf>
    <xf numFmtId="0" fontId="18" fillId="0" borderId="3" xfId="3" applyFont="1" applyBorder="1" applyAlignment="1">
      <alignment vertical="top" wrapText="1"/>
    </xf>
    <xf numFmtId="0" fontId="18" fillId="0" borderId="14" xfId="3" applyFont="1" applyBorder="1" applyAlignment="1">
      <alignment vertical="top" wrapText="1"/>
    </xf>
    <xf numFmtId="0" fontId="18" fillId="0" borderId="4" xfId="3" applyFont="1" applyBorder="1" applyAlignment="1">
      <alignment vertical="top" wrapText="1"/>
    </xf>
    <xf numFmtId="0" fontId="18" fillId="0" borderId="5" xfId="3" applyFont="1" applyBorder="1" applyAlignment="1">
      <alignment horizontal="center" vertical="center" wrapText="1"/>
    </xf>
    <xf numFmtId="0" fontId="34" fillId="0" borderId="0" xfId="3" applyFont="1" applyAlignment="1">
      <alignment horizontal="center" vertical="center"/>
    </xf>
    <xf numFmtId="0" fontId="18" fillId="0" borderId="14"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14" xfId="3" applyFont="1" applyBorder="1" applyAlignment="1">
      <alignment horizontal="left" vertical="top" wrapText="1"/>
    </xf>
    <xf numFmtId="0" fontId="18" fillId="0" borderId="4" xfId="3" applyFont="1" applyBorder="1" applyAlignment="1">
      <alignment horizontal="left" vertical="top" wrapText="1"/>
    </xf>
    <xf numFmtId="0" fontId="18" fillId="0" borderId="1" xfId="3" applyFont="1" applyBorder="1" applyAlignment="1">
      <alignment horizontal="center" vertical="top" wrapText="1"/>
    </xf>
    <xf numFmtId="0" fontId="18" fillId="0" borderId="37" xfId="3" applyFont="1" applyBorder="1" applyAlignment="1">
      <alignment horizontal="center" vertical="top" wrapText="1"/>
    </xf>
    <xf numFmtId="0" fontId="18" fillId="0" borderId="2" xfId="3" applyFont="1" applyBorder="1" applyAlignment="1">
      <alignment horizontal="center" vertical="top" wrapText="1"/>
    </xf>
    <xf numFmtId="0" fontId="18" fillId="0" borderId="3" xfId="3" applyFont="1" applyBorder="1" applyAlignment="1">
      <alignment horizontal="center" vertical="top" wrapText="1"/>
    </xf>
    <xf numFmtId="0" fontId="18" fillId="0" borderId="44" xfId="3" applyFont="1" applyBorder="1" applyAlignment="1">
      <alignment horizontal="left" vertical="top" wrapText="1"/>
    </xf>
    <xf numFmtId="0" fontId="18" fillId="0" borderId="7" xfId="3" applyFont="1" applyBorder="1" applyAlignment="1">
      <alignment horizontal="left" vertical="top" wrapText="1"/>
    </xf>
    <xf numFmtId="0" fontId="18" fillId="0" borderId="3" xfId="3" applyFont="1" applyBorder="1" applyAlignment="1">
      <alignment horizontal="left" vertical="top" wrapText="1"/>
    </xf>
    <xf numFmtId="0" fontId="18" fillId="0" borderId="44" xfId="3" applyFont="1" applyBorder="1" applyAlignment="1">
      <alignment horizontal="center" vertical="top" wrapText="1"/>
    </xf>
    <xf numFmtId="0" fontId="18" fillId="0" borderId="7" xfId="3" applyFont="1" applyBorder="1" applyAlignment="1">
      <alignment horizontal="center" vertical="top" wrapText="1"/>
    </xf>
    <xf numFmtId="0" fontId="18" fillId="0" borderId="44" xfId="3" applyFont="1" applyBorder="1" applyAlignment="1">
      <alignment horizontal="center" vertical="center" wrapText="1"/>
    </xf>
    <xf numFmtId="0" fontId="18" fillId="0" borderId="7" xfId="3" applyFont="1" applyBorder="1" applyAlignment="1">
      <alignment horizontal="center" vertical="center" wrapText="1"/>
    </xf>
    <xf numFmtId="0" fontId="25" fillId="0" borderId="2" xfId="3" applyFont="1" applyBorder="1" applyAlignment="1">
      <alignment vertical="top" wrapText="1"/>
    </xf>
    <xf numFmtId="0" fontId="25" fillId="0" borderId="7" xfId="3" applyFont="1" applyBorder="1" applyAlignment="1">
      <alignment vertical="top" wrapText="1"/>
    </xf>
    <xf numFmtId="0" fontId="18" fillId="0" borderId="2" xfId="3" applyFont="1" applyBorder="1" applyAlignment="1">
      <alignment horizontal="left" vertical="top" wrapText="1"/>
    </xf>
    <xf numFmtId="0" fontId="23" fillId="11" borderId="14" xfId="3" applyFont="1" applyFill="1" applyBorder="1" applyAlignment="1">
      <alignment horizontal="center" vertical="center" wrapText="1"/>
    </xf>
    <xf numFmtId="0" fontId="23" fillId="11" borderId="4" xfId="3" applyFont="1" applyFill="1" applyBorder="1" applyAlignment="1">
      <alignment horizontal="center" vertical="center" wrapText="1"/>
    </xf>
    <xf numFmtId="0" fontId="23" fillId="0" borderId="2" xfId="3" applyFont="1" applyBorder="1" applyAlignment="1">
      <alignment horizontal="left" vertical="top"/>
    </xf>
    <xf numFmtId="0" fontId="23" fillId="0" borderId="7" xfId="3" applyFont="1" applyBorder="1" applyAlignment="1">
      <alignment horizontal="left" vertical="top"/>
    </xf>
    <xf numFmtId="0" fontId="23" fillId="0" borderId="2" xfId="3" applyFont="1" applyBorder="1" applyAlignment="1">
      <alignment horizontal="left" vertical="center" wrapText="1"/>
    </xf>
    <xf numFmtId="0" fontId="23" fillId="0" borderId="3" xfId="3" applyFont="1" applyBorder="1" applyAlignment="1">
      <alignment horizontal="left" vertical="center" wrapText="1"/>
    </xf>
    <xf numFmtId="0" fontId="23" fillId="0" borderId="2" xfId="3" applyFont="1" applyBorder="1" applyAlignment="1">
      <alignment horizontal="left" vertical="center"/>
    </xf>
    <xf numFmtId="0" fontId="23" fillId="0" borderId="3" xfId="3" applyFont="1" applyBorder="1" applyAlignment="1">
      <alignment horizontal="left" vertical="center"/>
    </xf>
    <xf numFmtId="0" fontId="23" fillId="3" borderId="9" xfId="3" applyFont="1" applyFill="1" applyBorder="1" applyAlignment="1">
      <alignment horizontal="center" vertical="center"/>
    </xf>
    <xf numFmtId="0" fontId="23" fillId="3" borderId="5" xfId="3" applyFont="1" applyFill="1" applyBorder="1" applyAlignment="1">
      <alignment horizontal="center" vertical="center"/>
    </xf>
    <xf numFmtId="0" fontId="23" fillId="0" borderId="14" xfId="3" applyFont="1" applyBorder="1" applyAlignment="1">
      <alignment horizontal="left" vertical="top" wrapText="1"/>
    </xf>
    <xf numFmtId="0" fontId="23" fillId="0" borderId="4" xfId="3" applyFont="1" applyBorder="1" applyAlignment="1">
      <alignment horizontal="left" vertical="top" wrapText="1"/>
    </xf>
    <xf numFmtId="0" fontId="23" fillId="0" borderId="40" xfId="3" applyFont="1" applyBorder="1" applyAlignment="1">
      <alignment horizontal="left" vertical="top" wrapText="1"/>
    </xf>
    <xf numFmtId="0" fontId="23" fillId="0" borderId="10" xfId="3" applyFont="1" applyBorder="1" applyAlignment="1">
      <alignment horizontal="left" vertical="top" wrapText="1"/>
    </xf>
    <xf numFmtId="0" fontId="23" fillId="0" borderId="8" xfId="3" applyFont="1" applyBorder="1" applyAlignment="1">
      <alignment horizontal="left" vertical="top" wrapText="1"/>
    </xf>
    <xf numFmtId="0" fontId="23" fillId="0" borderId="2" xfId="3" applyFont="1" applyBorder="1" applyAlignment="1">
      <alignment horizontal="left" vertical="top" wrapText="1"/>
    </xf>
    <xf numFmtId="0" fontId="23" fillId="0" borderId="3" xfId="3" applyFont="1" applyBorder="1" applyAlignment="1">
      <alignment horizontal="left" vertical="top"/>
    </xf>
    <xf numFmtId="0" fontId="23" fillId="0" borderId="13" xfId="3" applyFont="1" applyBorder="1" applyAlignment="1">
      <alignment horizontal="left" vertical="top" wrapText="1"/>
    </xf>
    <xf numFmtId="0" fontId="23" fillId="0" borderId="2" xfId="3" applyFont="1" applyBorder="1" applyAlignment="1">
      <alignment vertical="center"/>
    </xf>
    <xf numFmtId="0" fontId="23" fillId="0" borderId="3" xfId="3" applyFont="1" applyBorder="1" applyAlignment="1">
      <alignment vertical="center"/>
    </xf>
    <xf numFmtId="0" fontId="23" fillId="0" borderId="2" xfId="3" applyFont="1" applyBorder="1" applyAlignment="1">
      <alignment vertical="top" wrapText="1"/>
    </xf>
    <xf numFmtId="0" fontId="23" fillId="0" borderId="7" xfId="3" applyFont="1" applyBorder="1" applyAlignment="1">
      <alignment vertical="top" wrapText="1"/>
    </xf>
    <xf numFmtId="0" fontId="23" fillId="0" borderId="3" xfId="3" applyFont="1" applyBorder="1" applyAlignment="1">
      <alignment vertical="top" wrapText="1"/>
    </xf>
    <xf numFmtId="0" fontId="23" fillId="3" borderId="2" xfId="3" applyFont="1" applyFill="1" applyBorder="1" applyAlignment="1">
      <alignment horizontal="center" vertical="center" wrapText="1"/>
    </xf>
    <xf numFmtId="0" fontId="23" fillId="3" borderId="7" xfId="3" applyFont="1" applyFill="1" applyBorder="1" applyAlignment="1">
      <alignment horizontal="center" vertical="center" wrapText="1"/>
    </xf>
    <xf numFmtId="0" fontId="23" fillId="3" borderId="3" xfId="3" applyFont="1" applyFill="1" applyBorder="1" applyAlignment="1">
      <alignment horizontal="center" vertical="center" wrapText="1"/>
    </xf>
    <xf numFmtId="0" fontId="23" fillId="0" borderId="7" xfId="3" applyFont="1" applyBorder="1" applyAlignment="1">
      <alignment horizontal="left" vertical="center"/>
    </xf>
    <xf numFmtId="0" fontId="23" fillId="3" borderId="11" xfId="3" applyFont="1" applyFill="1" applyBorder="1" applyAlignment="1">
      <alignment horizontal="center" vertical="center"/>
    </xf>
    <xf numFmtId="0" fontId="23" fillId="0" borderId="44" xfId="3" applyFont="1" applyBorder="1" applyAlignment="1">
      <alignment horizontal="left" vertical="center"/>
    </xf>
    <xf numFmtId="0" fontId="23" fillId="3" borderId="44" xfId="3" applyFont="1" applyFill="1" applyBorder="1" applyAlignment="1">
      <alignment horizontal="center" vertical="center"/>
    </xf>
    <xf numFmtId="0" fontId="23" fillId="3" borderId="3" xfId="3" applyFont="1" applyFill="1" applyBorder="1" applyAlignment="1">
      <alignment horizontal="center" vertical="center"/>
    </xf>
    <xf numFmtId="0" fontId="23" fillId="3" borderId="7" xfId="3" applyFont="1" applyFill="1" applyBorder="1" applyAlignment="1">
      <alignment horizontal="center" vertical="center"/>
    </xf>
    <xf numFmtId="0" fontId="23" fillId="0" borderId="44" xfId="3" applyFont="1" applyBorder="1" applyAlignment="1">
      <alignment horizontal="left" vertical="center" wrapText="1"/>
    </xf>
    <xf numFmtId="0" fontId="23" fillId="0" borderId="2" xfId="3" applyFont="1" applyBorder="1" applyAlignment="1">
      <alignment horizontal="left" vertical="center" wrapText="1" shrinkToFit="1"/>
    </xf>
    <xf numFmtId="0" fontId="23" fillId="0" borderId="3" xfId="3" applyFont="1" applyBorder="1" applyAlignment="1">
      <alignment horizontal="left" vertical="center" wrapText="1" shrinkToFit="1"/>
    </xf>
    <xf numFmtId="0" fontId="42" fillId="3" borderId="44" xfId="3" applyFont="1" applyFill="1" applyBorder="1" applyAlignment="1">
      <alignment horizontal="center" vertical="center"/>
    </xf>
    <xf numFmtId="0" fontId="42" fillId="3" borderId="7" xfId="3" applyFont="1" applyFill="1" applyBorder="1" applyAlignment="1">
      <alignment horizontal="center" vertical="center"/>
    </xf>
    <xf numFmtId="0" fontId="42" fillId="3" borderId="3" xfId="3" applyFont="1" applyFill="1" applyBorder="1" applyAlignment="1">
      <alignment horizontal="center" vertical="center"/>
    </xf>
    <xf numFmtId="0" fontId="23" fillId="0" borderId="7" xfId="3" applyFont="1" applyBorder="1" applyAlignment="1">
      <alignment horizontal="left" vertical="top" wrapText="1"/>
    </xf>
    <xf numFmtId="0" fontId="23" fillId="0" borderId="3" xfId="3" applyFont="1" applyBorder="1" applyAlignment="1">
      <alignment horizontal="left" vertical="top" wrapText="1"/>
    </xf>
    <xf numFmtId="0" fontId="23" fillId="11" borderId="2" xfId="3" applyFont="1" applyFill="1" applyBorder="1" applyAlignment="1">
      <alignment horizontal="center" vertical="center" wrapText="1"/>
    </xf>
    <xf numFmtId="0" fontId="23" fillId="11" borderId="1" xfId="3" applyFont="1" applyFill="1" applyBorder="1" applyAlignment="1">
      <alignment horizontal="center" vertical="center" wrapText="1"/>
    </xf>
    <xf numFmtId="0" fontId="23" fillId="11" borderId="9" xfId="3" applyFont="1" applyFill="1" applyBorder="1" applyAlignment="1">
      <alignment horizontal="center" vertical="center" wrapText="1"/>
    </xf>
    <xf numFmtId="0" fontId="23" fillId="11" borderId="11" xfId="3" applyFont="1" applyFill="1" applyBorder="1" applyAlignment="1">
      <alignment horizontal="center" vertical="center" wrapText="1"/>
    </xf>
    <xf numFmtId="0" fontId="16" fillId="11" borderId="2" xfId="3" applyFont="1" applyFill="1" applyBorder="1" applyAlignment="1">
      <alignment horizontal="center" vertical="center" wrapText="1"/>
    </xf>
    <xf numFmtId="0" fontId="16" fillId="11" borderId="7" xfId="3" applyFont="1" applyFill="1" applyBorder="1" applyAlignment="1">
      <alignment horizontal="center" vertical="center" wrapText="1"/>
    </xf>
    <xf numFmtId="0" fontId="23" fillId="0" borderId="9" xfId="3" applyFont="1" applyBorder="1" applyAlignment="1">
      <alignment horizontal="left" vertical="top" wrapText="1"/>
    </xf>
    <xf numFmtId="0" fontId="23" fillId="0" borderId="11" xfId="3" applyFont="1" applyBorder="1" applyAlignment="1">
      <alignment horizontal="left" vertical="top" wrapText="1"/>
    </xf>
    <xf numFmtId="0" fontId="23" fillId="0" borderId="5" xfId="3" applyFont="1" applyBorder="1" applyAlignment="1">
      <alignment horizontal="left" vertical="top" wrapText="1"/>
    </xf>
    <xf numFmtId="0" fontId="23" fillId="0" borderId="7" xfId="3" applyFont="1" applyBorder="1" applyAlignment="1">
      <alignment horizontal="left" vertical="center" wrapText="1"/>
    </xf>
    <xf numFmtId="0" fontId="23" fillId="0" borderId="2" xfId="3" applyFont="1" applyBorder="1" applyAlignment="1">
      <alignment vertical="center" wrapText="1"/>
    </xf>
    <xf numFmtId="0" fontId="23" fillId="0" borderId="7" xfId="3" applyFont="1" applyBorder="1" applyAlignment="1">
      <alignment vertical="center" wrapText="1"/>
    </xf>
    <xf numFmtId="0" fontId="23" fillId="0" borderId="3" xfId="3" applyFont="1" applyBorder="1" applyAlignment="1">
      <alignment vertical="center" wrapText="1"/>
    </xf>
    <xf numFmtId="0" fontId="24" fillId="11" borderId="1" xfId="3" applyFont="1" applyFill="1" applyBorder="1" applyAlignment="1">
      <alignment horizontal="center" vertical="center"/>
    </xf>
    <xf numFmtId="0" fontId="24" fillId="11" borderId="44" xfId="3" applyFont="1" applyFill="1" applyBorder="1" applyAlignment="1">
      <alignment horizontal="center" vertical="center"/>
    </xf>
    <xf numFmtId="0" fontId="23" fillId="0" borderId="38" xfId="3" applyFont="1" applyBorder="1" applyAlignment="1">
      <alignment horizontal="left" vertical="top" wrapText="1"/>
    </xf>
    <xf numFmtId="0" fontId="23" fillId="0" borderId="44" xfId="3" applyFont="1" applyBorder="1" applyAlignment="1">
      <alignment horizontal="left" vertical="top" wrapText="1"/>
    </xf>
    <xf numFmtId="0" fontId="23" fillId="3" borderId="44" xfId="3" applyFont="1" applyFill="1" applyBorder="1" applyAlignment="1">
      <alignment horizontal="center" vertical="center" wrapText="1"/>
    </xf>
    <xf numFmtId="0" fontId="23" fillId="3" borderId="2" xfId="3" applyNumberFormat="1" applyFont="1" applyFill="1" applyBorder="1" applyAlignment="1">
      <alignment horizontal="center" vertical="center" wrapText="1"/>
    </xf>
    <xf numFmtId="0" fontId="23" fillId="3" borderId="3" xfId="3" applyNumberFormat="1" applyFont="1" applyFill="1" applyBorder="1" applyAlignment="1">
      <alignment horizontal="center" vertical="center" wrapText="1"/>
    </xf>
    <xf numFmtId="0" fontId="23" fillId="0" borderId="1" xfId="3" applyFont="1" applyBorder="1" applyAlignment="1">
      <alignment horizontal="left" vertical="top" wrapText="1"/>
    </xf>
    <xf numFmtId="0" fontId="26" fillId="0" borderId="0" xfId="3" applyFont="1" applyAlignment="1">
      <alignment horizontal="center" vertical="center" wrapText="1"/>
    </xf>
    <xf numFmtId="0" fontId="24" fillId="0" borderId="1" xfId="3" applyFont="1" applyBorder="1" applyAlignment="1">
      <alignment vertical="top" wrapText="1"/>
    </xf>
    <xf numFmtId="0" fontId="24" fillId="0" borderId="37" xfId="3" applyFont="1" applyBorder="1" applyAlignment="1">
      <alignment vertical="top" wrapText="1"/>
    </xf>
    <xf numFmtId="0" fontId="24" fillId="0" borderId="1" xfId="3" applyFont="1" applyBorder="1" applyAlignment="1">
      <alignment vertical="top"/>
    </xf>
    <xf numFmtId="0" fontId="23" fillId="0" borderId="44" xfId="3" applyFont="1" applyBorder="1" applyAlignment="1">
      <alignment vertical="center" wrapText="1"/>
    </xf>
    <xf numFmtId="0" fontId="23" fillId="0" borderId="9" xfId="3" applyFont="1" applyBorder="1" applyAlignment="1">
      <alignment vertical="top"/>
    </xf>
    <xf numFmtId="0" fontId="23" fillId="0" borderId="10" xfId="3" applyFont="1" applyBorder="1" applyAlignment="1">
      <alignment vertical="top"/>
    </xf>
    <xf numFmtId="0" fontId="23" fillId="0" borderId="11" xfId="3" applyFont="1" applyBorder="1" applyAlignment="1">
      <alignment vertical="top"/>
    </xf>
    <xf numFmtId="0" fontId="23" fillId="0" borderId="8" xfId="3" applyFont="1" applyBorder="1" applyAlignment="1">
      <alignment vertical="top"/>
    </xf>
    <xf numFmtId="0" fontId="23" fillId="0" borderId="5" xfId="3" applyFont="1" applyBorder="1" applyAlignment="1">
      <alignment vertical="top"/>
    </xf>
    <xf numFmtId="0" fontId="23" fillId="0" borderId="13" xfId="3" applyFont="1" applyBorder="1" applyAlignment="1">
      <alignment vertical="top"/>
    </xf>
    <xf numFmtId="0" fontId="23" fillId="3" borderId="7" xfId="3" applyNumberFormat="1" applyFont="1" applyFill="1" applyBorder="1" applyAlignment="1">
      <alignment horizontal="center" vertical="center" wrapText="1"/>
    </xf>
    <xf numFmtId="0" fontId="23" fillId="11" borderId="10" xfId="3" applyFont="1" applyFill="1" applyBorder="1" applyAlignment="1">
      <alignment horizontal="center" vertical="center" wrapText="1"/>
    </xf>
    <xf numFmtId="0" fontId="23" fillId="11" borderId="3" xfId="3" applyFont="1" applyFill="1" applyBorder="1" applyAlignment="1">
      <alignment horizontal="center" vertical="center" wrapText="1"/>
    </xf>
    <xf numFmtId="0" fontId="16" fillId="11" borderId="3" xfId="3" applyFont="1" applyFill="1" applyBorder="1" applyAlignment="1">
      <alignment horizontal="center" vertical="center" wrapText="1"/>
    </xf>
    <xf numFmtId="0" fontId="24" fillId="0" borderId="44" xfId="3" applyFont="1" applyBorder="1" applyAlignment="1">
      <alignment horizontal="center" vertical="top"/>
    </xf>
    <xf numFmtId="0" fontId="24" fillId="0" borderId="7" xfId="3" applyFont="1" applyBorder="1" applyAlignment="1">
      <alignment horizontal="center" vertical="top"/>
    </xf>
    <xf numFmtId="0" fontId="24" fillId="0" borderId="3" xfId="3" applyFont="1" applyBorder="1" applyAlignment="1">
      <alignment horizontal="center" vertical="top"/>
    </xf>
    <xf numFmtId="0" fontId="38" fillId="0" borderId="44" xfId="3" applyFont="1" applyBorder="1" applyAlignment="1">
      <alignment vertical="top" wrapText="1"/>
    </xf>
    <xf numFmtId="0" fontId="38" fillId="0" borderId="7" xfId="3" applyFont="1" applyBorder="1" applyAlignment="1">
      <alignment vertical="top" wrapText="1"/>
    </xf>
    <xf numFmtId="0" fontId="38" fillId="0" borderId="3" xfId="3" applyFont="1" applyBorder="1" applyAlignment="1">
      <alignment vertical="top" wrapText="1"/>
    </xf>
    <xf numFmtId="0" fontId="24" fillId="11" borderId="2" xfId="3" applyFont="1" applyFill="1" applyBorder="1" applyAlignment="1">
      <alignment horizontal="center" vertical="center"/>
    </xf>
    <xf numFmtId="0" fontId="24" fillId="11" borderId="3" xfId="3" applyFont="1" applyFill="1" applyBorder="1" applyAlignment="1">
      <alignment horizontal="center" vertical="center"/>
    </xf>
    <xf numFmtId="0" fontId="23" fillId="0" borderId="44" xfId="3" applyFont="1" applyBorder="1" applyAlignment="1">
      <alignment vertical="top" wrapText="1"/>
    </xf>
    <xf numFmtId="0" fontId="23" fillId="0" borderId="44" xfId="3" applyFont="1" applyBorder="1" applyAlignment="1">
      <alignment horizontal="center" vertical="top" wrapText="1"/>
    </xf>
    <xf numFmtId="0" fontId="23" fillId="0" borderId="7" xfId="3" applyFont="1" applyBorder="1" applyAlignment="1">
      <alignment horizontal="center" vertical="top" wrapText="1"/>
    </xf>
    <xf numFmtId="0" fontId="23" fillId="0" borderId="3" xfId="3" applyFont="1" applyBorder="1" applyAlignment="1">
      <alignment horizontal="center" vertical="top" wrapText="1"/>
    </xf>
    <xf numFmtId="0" fontId="38" fillId="3" borderId="44" xfId="3" applyFont="1" applyFill="1" applyBorder="1" applyAlignment="1">
      <alignment horizontal="center" vertical="center"/>
    </xf>
    <xf numFmtId="0" fontId="38" fillId="3" borderId="3" xfId="3" applyFont="1" applyFill="1" applyBorder="1" applyAlignment="1">
      <alignment horizontal="center" vertical="center"/>
    </xf>
    <xf numFmtId="0" fontId="38" fillId="0" borderId="44" xfId="3" applyFont="1" applyBorder="1" applyAlignment="1">
      <alignment horizontal="left" vertical="center" wrapText="1"/>
    </xf>
    <xf numFmtId="0" fontId="38" fillId="0" borderId="3" xfId="3" applyFont="1" applyBorder="1" applyAlignment="1">
      <alignment horizontal="left" vertical="center" wrapText="1"/>
    </xf>
    <xf numFmtId="0" fontId="27" fillId="4" borderId="12" xfId="0" applyFont="1" applyFill="1" applyBorder="1" applyAlignment="1">
      <alignment horizontal="center" vertical="center"/>
    </xf>
    <xf numFmtId="0" fontId="11" fillId="7" borderId="55" xfId="0" applyFont="1" applyFill="1" applyBorder="1" applyAlignment="1">
      <alignment vertical="center" wrapText="1"/>
    </xf>
    <xf numFmtId="0" fontId="11" fillId="7" borderId="18" xfId="0" applyFont="1" applyFill="1" applyBorder="1" applyAlignment="1">
      <alignment vertical="center" wrapText="1"/>
    </xf>
    <xf numFmtId="0" fontId="27" fillId="0" borderId="8" xfId="0" applyFont="1" applyBorder="1" applyAlignment="1">
      <alignment vertical="center" wrapText="1"/>
    </xf>
    <xf numFmtId="0" fontId="27" fillId="0" borderId="11" xfId="0" applyFont="1" applyBorder="1" applyAlignment="1">
      <alignment horizontal="left" vertical="center" indent="1"/>
    </xf>
    <xf numFmtId="0" fontId="27" fillId="0" borderId="0" xfId="0" applyFont="1" applyBorder="1" applyAlignment="1">
      <alignment horizontal="left" vertical="center" indent="1"/>
    </xf>
    <xf numFmtId="0" fontId="32" fillId="0" borderId="11" xfId="0" applyFont="1" applyBorder="1" applyAlignment="1">
      <alignment horizontal="left" vertical="center" indent="2"/>
    </xf>
    <xf numFmtId="0" fontId="32" fillId="0" borderId="0" xfId="0" applyFont="1" applyBorder="1" applyAlignment="1">
      <alignment horizontal="left" vertical="center" indent="2"/>
    </xf>
    <xf numFmtId="0" fontId="28" fillId="7" borderId="34" xfId="3" applyFont="1" applyFill="1" applyBorder="1" applyAlignment="1">
      <alignment horizontal="center" vertical="center"/>
    </xf>
    <xf numFmtId="0" fontId="28" fillId="7" borderId="35" xfId="3" applyFont="1" applyFill="1" applyBorder="1" applyAlignment="1">
      <alignment horizontal="center" vertical="center"/>
    </xf>
    <xf numFmtId="0" fontId="28" fillId="7" borderId="36" xfId="3" applyFont="1" applyFill="1" applyBorder="1" applyAlignment="1">
      <alignment horizontal="center" vertical="center"/>
    </xf>
    <xf numFmtId="0" fontId="32" fillId="0" borderId="11" xfId="0" applyFont="1" applyBorder="1">
      <alignment vertical="center"/>
    </xf>
    <xf numFmtId="0" fontId="32" fillId="0" borderId="0" xfId="0" applyFont="1" applyBorder="1">
      <alignment vertical="center"/>
    </xf>
    <xf numFmtId="0" fontId="27" fillId="0" borderId="11" xfId="0" applyFont="1" applyBorder="1">
      <alignment vertical="center"/>
    </xf>
    <xf numFmtId="0" fontId="27" fillId="0" borderId="0" xfId="0" applyFont="1" applyBorder="1">
      <alignment vertical="center"/>
    </xf>
    <xf numFmtId="0" fontId="28" fillId="6" borderId="41" xfId="3" applyFont="1" applyFill="1" applyBorder="1" applyAlignment="1">
      <alignment horizontal="center" vertical="center"/>
    </xf>
    <xf numFmtId="0" fontId="28" fillId="6" borderId="42" xfId="3" applyFont="1" applyFill="1" applyBorder="1" applyAlignment="1">
      <alignment horizontal="center" vertical="center"/>
    </xf>
    <xf numFmtId="0" fontId="4" fillId="9" borderId="12" xfId="4" applyFont="1" applyFill="1" applyBorder="1" applyAlignment="1" applyProtection="1">
      <alignment horizontal="right" vertical="center"/>
    </xf>
  </cellXfs>
  <cellStyles count="12">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4" xfId="9"/>
    <cellStyle name="標準 7" xfId="10"/>
    <cellStyle name="標準 8" xfId="11"/>
  </cellStyles>
  <dxfs count="0"/>
  <tableStyles count="0" defaultTableStyle="TableStyleMedium2" defaultPivotStyle="PivotStyleLight16"/>
  <colors>
    <mruColors>
      <color rgb="FF0000FF"/>
      <color rgb="FFCCCCFF"/>
      <color rgb="FF9999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53009</xdr:colOff>
      <xdr:row>2</xdr:row>
      <xdr:rowOff>178906</xdr:rowOff>
    </xdr:from>
    <xdr:to>
      <xdr:col>16</xdr:col>
      <xdr:colOff>1709531</xdr:colOff>
      <xdr:row>3</xdr:row>
      <xdr:rowOff>771071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66" y="735497"/>
          <a:ext cx="9574695" cy="110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96</xdr:row>
      <xdr:rowOff>121867</xdr:rowOff>
    </xdr:from>
    <xdr:to>
      <xdr:col>15</xdr:col>
      <xdr:colOff>635000</xdr:colOff>
      <xdr:row>99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94</xdr:row>
      <xdr:rowOff>78278</xdr:rowOff>
    </xdr:from>
    <xdr:to>
      <xdr:col>18</xdr:col>
      <xdr:colOff>2304435</xdr:colOff>
      <xdr:row>99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145"/>
  <sheetViews>
    <sheetView showGridLines="0" tabSelected="1" view="pageBreakPreview" zoomScaleNormal="70" zoomScaleSheetLayoutView="100" workbookViewId="0">
      <pane ySplit="7" topLeftCell="A8" activePane="bottomLeft" state="frozen"/>
      <selection activeCell="U8" sqref="U8"/>
      <selection pane="bottomLeft" activeCell="N8" sqref="N8"/>
    </sheetView>
  </sheetViews>
  <sheetFormatPr defaultColWidth="9" defaultRowHeight="18.75"/>
  <cols>
    <col min="1" max="1" width="2.75" style="202" customWidth="1"/>
    <col min="2" max="2" width="7.25" style="202" customWidth="1"/>
    <col min="3" max="3" width="7.75" style="202" customWidth="1"/>
    <col min="4" max="4" width="8" style="202" customWidth="1"/>
    <col min="5" max="5" width="6.375" style="202" customWidth="1"/>
    <col min="6" max="7" width="7" style="202" customWidth="1"/>
    <col min="8" max="13" width="4.875" style="202" customWidth="1"/>
    <col min="14" max="14" width="9.125" style="202" customWidth="1"/>
    <col min="15" max="15" width="12.5" style="202" customWidth="1"/>
    <col min="16" max="16" width="21" style="202" customWidth="1"/>
    <col min="17" max="17" width="26" style="202" customWidth="1"/>
    <col min="18" max="20" width="7.625" style="202" customWidth="1"/>
    <col min="21" max="21" width="17.25" style="202" customWidth="1"/>
    <col min="22" max="22" width="7.625" style="202" customWidth="1"/>
    <col min="23" max="23" width="30.375" style="202" customWidth="1"/>
    <col min="24" max="25" width="7.625" style="202" customWidth="1"/>
    <col min="26" max="26" width="34.5" style="202" customWidth="1"/>
    <col min="27" max="16384" width="9" style="202"/>
  </cols>
  <sheetData>
    <row r="1" spans="1:37" s="139" customFormat="1" ht="24" customHeight="1">
      <c r="A1" s="138" t="s">
        <v>96</v>
      </c>
      <c r="C1" s="140"/>
      <c r="D1" s="140"/>
      <c r="E1" s="140"/>
      <c r="F1" s="140"/>
      <c r="G1" s="140"/>
      <c r="H1" s="140"/>
      <c r="I1" s="140"/>
      <c r="J1" s="140"/>
      <c r="K1" s="140"/>
      <c r="L1" s="140"/>
      <c r="M1" s="140"/>
      <c r="N1" s="140"/>
      <c r="Q1" s="141" t="s">
        <v>352</v>
      </c>
      <c r="R1" s="140"/>
      <c r="S1" s="140"/>
      <c r="T1" s="140"/>
      <c r="U1" s="140"/>
      <c r="V1" s="140"/>
      <c r="W1" s="140"/>
    </row>
    <row r="2" spans="1:37" s="139" customFormat="1" ht="20.25" customHeight="1">
      <c r="C2" s="142"/>
      <c r="D2" s="142"/>
      <c r="E2" s="142"/>
      <c r="F2" s="143" t="s">
        <v>584</v>
      </c>
      <c r="G2" s="231" t="s">
        <v>583</v>
      </c>
      <c r="H2" s="144" t="s">
        <v>309</v>
      </c>
      <c r="I2" s="142"/>
      <c r="J2" s="142"/>
      <c r="K2" s="142"/>
      <c r="L2" s="142"/>
      <c r="N2" s="142"/>
      <c r="O2" s="142"/>
      <c r="Q2" s="477" t="s">
        <v>603</v>
      </c>
    </row>
    <row r="3" spans="1:37" s="139" customFormat="1" ht="41.25" customHeight="1">
      <c r="C3" s="146"/>
      <c r="D3" s="146"/>
      <c r="E3" s="146"/>
      <c r="F3" s="146"/>
      <c r="G3" s="146"/>
      <c r="H3" s="146"/>
      <c r="I3" s="146"/>
      <c r="J3" s="146"/>
      <c r="K3" s="146"/>
      <c r="L3" s="146"/>
      <c r="M3" s="146"/>
      <c r="N3" s="145"/>
      <c r="O3" s="146"/>
      <c r="P3" s="146"/>
      <c r="Q3" s="146"/>
      <c r="V3" s="145" t="s">
        <v>275</v>
      </c>
    </row>
    <row r="4" spans="1:37" s="139" customFormat="1" ht="66" customHeight="1">
      <c r="B4" s="329"/>
      <c r="C4" s="330"/>
      <c r="D4" s="330"/>
      <c r="E4" s="330"/>
      <c r="F4" s="330"/>
      <c r="G4" s="330"/>
      <c r="H4" s="330"/>
      <c r="I4" s="330"/>
      <c r="J4" s="330"/>
      <c r="K4" s="330"/>
      <c r="L4" s="330"/>
      <c r="M4" s="330"/>
      <c r="N4" s="330"/>
      <c r="O4" s="330"/>
      <c r="P4" s="330"/>
      <c r="Q4" s="330"/>
      <c r="V4" s="329" t="s">
        <v>486</v>
      </c>
      <c r="W4" s="330"/>
      <c r="X4" s="330"/>
      <c r="Y4" s="330"/>
      <c r="Z4" s="330"/>
      <c r="AA4" s="330"/>
      <c r="AB4" s="330"/>
      <c r="AC4" s="330"/>
      <c r="AD4" s="330"/>
      <c r="AE4" s="330"/>
      <c r="AF4" s="330"/>
      <c r="AG4" s="330"/>
      <c r="AH4" s="330"/>
      <c r="AI4" s="330"/>
      <c r="AJ4" s="330"/>
      <c r="AK4" s="330"/>
    </row>
    <row r="5" spans="1:37" s="139" customFormat="1" ht="19.5" customHeight="1">
      <c r="B5" s="310" t="s">
        <v>95</v>
      </c>
      <c r="C5" s="310"/>
      <c r="D5" s="310"/>
      <c r="E5" s="311" t="s">
        <v>94</v>
      </c>
      <c r="F5" s="311"/>
      <c r="G5" s="312"/>
      <c r="H5" s="315" t="s">
        <v>295</v>
      </c>
      <c r="I5" s="316"/>
      <c r="J5" s="316"/>
      <c r="K5" s="316"/>
      <c r="L5" s="316"/>
      <c r="M5" s="317"/>
      <c r="N5" s="313" t="s">
        <v>3</v>
      </c>
      <c r="O5" s="311"/>
      <c r="P5" s="311"/>
      <c r="Q5" s="310" t="s">
        <v>296</v>
      </c>
      <c r="R5" s="301"/>
      <c r="S5" s="170"/>
      <c r="T5" s="170"/>
      <c r="U5" s="170"/>
    </row>
    <row r="6" spans="1:37" s="139" customFormat="1" ht="18" customHeight="1">
      <c r="B6" s="310" t="s">
        <v>308</v>
      </c>
      <c r="C6" s="311" t="s">
        <v>93</v>
      </c>
      <c r="D6" s="311"/>
      <c r="E6" s="311" t="s">
        <v>6</v>
      </c>
      <c r="F6" s="310" t="s">
        <v>92</v>
      </c>
      <c r="G6" s="314" t="s">
        <v>91</v>
      </c>
      <c r="H6" s="318"/>
      <c r="I6" s="319"/>
      <c r="J6" s="319"/>
      <c r="K6" s="319"/>
      <c r="L6" s="319"/>
      <c r="M6" s="320"/>
      <c r="N6" s="313" t="s">
        <v>98</v>
      </c>
      <c r="O6" s="310" t="s">
        <v>0</v>
      </c>
      <c r="P6" s="311" t="s">
        <v>4</v>
      </c>
      <c r="Q6" s="311"/>
      <c r="R6" s="301"/>
      <c r="S6" s="170"/>
      <c r="T6" s="170"/>
      <c r="U6" s="170"/>
    </row>
    <row r="7" spans="1:37" s="139" customFormat="1" ht="21" customHeight="1">
      <c r="B7" s="310"/>
      <c r="C7" s="147" t="s">
        <v>90</v>
      </c>
      <c r="D7" s="147" t="s">
        <v>93</v>
      </c>
      <c r="E7" s="311"/>
      <c r="F7" s="310"/>
      <c r="G7" s="312"/>
      <c r="H7" s="321"/>
      <c r="I7" s="322"/>
      <c r="J7" s="322"/>
      <c r="K7" s="322"/>
      <c r="L7" s="322"/>
      <c r="M7" s="323"/>
      <c r="N7" s="313"/>
      <c r="O7" s="310"/>
      <c r="P7" s="311"/>
      <c r="Q7" s="311"/>
      <c r="R7" s="301"/>
      <c r="S7" s="170"/>
      <c r="T7" s="170"/>
      <c r="U7" s="170"/>
    </row>
    <row r="8" spans="1:37" ht="75">
      <c r="A8" s="282" t="s">
        <v>526</v>
      </c>
      <c r="B8" s="232">
        <v>43556</v>
      </c>
      <c r="C8" s="233">
        <v>0.375</v>
      </c>
      <c r="D8" s="234">
        <v>3.5</v>
      </c>
      <c r="E8" s="235">
        <v>3</v>
      </c>
      <c r="F8" s="235">
        <v>20</v>
      </c>
      <c r="G8" s="283">
        <f>SUM(E8+F8)</f>
        <v>23</v>
      </c>
      <c r="H8" s="222">
        <v>4</v>
      </c>
      <c r="I8" s="223">
        <v>2</v>
      </c>
      <c r="J8" s="223">
        <v>1</v>
      </c>
      <c r="K8" s="223"/>
      <c r="L8" s="223"/>
      <c r="M8" s="224"/>
      <c r="N8" s="284" t="str">
        <f>IF(H8="","",(IFERROR(VLOOKUP($H8,【選択肢】!$K$3:$O$96,2,)," ")&amp;CHAR(10)&amp;IF(I8="","",","&amp;IFERROR(VLOOKUP($I8,【選択肢】!$K$3:$O$96,2,)," ")&amp;CHAR(10)&amp;IF(J8="","",","&amp;IFERROR(VLOOKUP($J8,【選択肢】!$K$3:$O$96,2,)," ")&amp;CHAR(10)&amp;IF(K8="","",","&amp;IFERROR(VLOOKUP($K8,【選択肢】!$K$3:$O$96,2,)," ")&amp;CHAR(10)&amp;IF(L8="","",","&amp;IFERROR(VLOOKUP($L8,【選択肢】!$K$3:$O$96,2,)," ")&amp;CHAR(10)&amp;IF(M8="","",","&amp;IFERROR(VLOOKUP($M8,【選択肢】!$K$3:$O$96,2,)," "))))))))</f>
        <v xml:space="preserve">農地維持
,農地維持
,農地維持
</v>
      </c>
      <c r="O8" s="285" t="str">
        <f>IF(H8="","",(IFERROR(VLOOKUP($H8,【選択肢】!$K$3:$O$96,4,)," ")&amp;CHAR(10)&amp;IF(I8="","",","&amp;IFERROR(VLOOKUP($I8,【選択肢】!$K$3:$O$96,4,)," ")&amp;CHAR(10)&amp;IF(J8="","",","&amp;IFERROR(VLOOKUP($J8,【選択肢】!$K$3:$O$96,4,)," ")&amp;CHAR(10)&amp;IF(K8="","",","&amp;IFERROR(VLOOKUP($K8,【選択肢】!$K$3:$O$96,4,)," ")&amp;CHAR(10)&amp;IF(L8="","",","&amp;IFERROR(VLOOKUP($L8,【選択肢】!$K$3:$O$96,4,)," ")&amp;CHAR(10)&amp;IF(M8="","",","&amp;IFERROR(VLOOKUP($M8,【選択肢】!$K$3:$O$96,4,)," "))))))))</f>
        <v xml:space="preserve">農用地
,計画策定
,点検
</v>
      </c>
      <c r="P8" s="285" t="str">
        <f>IF(H8="","",(IFERROR(VLOOKUP($H8,【選択肢】!$K$3:$O$96,5,)," ")&amp;CHAR(10)&amp;IF(I8="","",","&amp;IFERROR(VLOOKUP($I8,【選択肢】!$K$3:$O$96,5,)," ")&amp;CHAR(10)&amp;IF(J8="","",","&amp;IFERROR(VLOOKUP($J8,【選択肢】!$K$3:$O$96,5,)," ")&amp;CHAR(10)&amp;IF(K8="","",","&amp;IFERROR(VLOOKUP($K8,【選択肢】!$K$3:$O$96,5,)," ")&amp;CHAR(10)&amp;IF(L8="","",","&amp;IFERROR(VLOOKUP($L8,【選択肢】!$K$3:$O$96,5,)," ")&amp;CHAR(10)&amp;IF(M8="","",","&amp;IFERROR(VLOOKUP($M8,【選択肢】!$K$3:$O$96,5,)," "))))))))</f>
        <v xml:space="preserve">4 遊休農地発生防止のための保全管理
,2 年度活動計画の策定
,1 点検
</v>
      </c>
      <c r="Q8" s="219" t="s">
        <v>525</v>
      </c>
      <c r="R8" s="204"/>
      <c r="S8" s="205"/>
      <c r="T8" s="205"/>
    </row>
    <row r="9" spans="1:37">
      <c r="B9" s="236"/>
      <c r="C9" s="237"/>
      <c r="D9" s="238"/>
      <c r="E9" s="239"/>
      <c r="F9" s="239"/>
      <c r="G9" s="286">
        <f t="shared" ref="G9:G47" si="0">SUM(E9+F9)</f>
        <v>0</v>
      </c>
      <c r="H9" s="225"/>
      <c r="I9" s="226"/>
      <c r="J9" s="226"/>
      <c r="K9" s="226"/>
      <c r="L9" s="226"/>
      <c r="M9" s="227"/>
      <c r="N9" s="287" t="str">
        <f>IF(H9="","",(IFERROR(VLOOKUP($H9,【選択肢】!$K$3:$O$96,2,)," ")&amp;CHAR(10)&amp;IF(I9="","",","&amp;IFERROR(VLOOKUP($I9,【選択肢】!$K$3:$O$96,2,)," ")&amp;CHAR(10)&amp;IF(J9="","",","&amp;IFERROR(VLOOKUP($J9,【選択肢】!$K$3:$O$96,2,)," ")&amp;CHAR(10)&amp;IF(K9="","",","&amp;IFERROR(VLOOKUP($K9,【選択肢】!$K$3:$O$96,2,)," ")&amp;CHAR(10)&amp;IF(L9="","",","&amp;IFERROR(VLOOKUP($L9,【選択肢】!$K$3:$O$96,2,)," ")&amp;CHAR(10)&amp;IF(M9="","",","&amp;IFERROR(VLOOKUP($M9,【選択肢】!$K$3:$O$96,2,)," "))))))))</f>
        <v/>
      </c>
      <c r="O9" s="288" t="str">
        <f>IF(H9="","",(IFERROR(VLOOKUP($H9,【選択肢】!$K$3:$O$96,4,)," ")&amp;CHAR(10)&amp;IF(I9="","",","&amp;IFERROR(VLOOKUP($I9,【選択肢】!$K$3:$O$96,4,)," ")&amp;CHAR(10)&amp;IF(J9="","",","&amp;IFERROR(VLOOKUP($J9,【選択肢】!$K$3:$O$96,4,)," ")&amp;CHAR(10)&amp;IF(K9="","",","&amp;IFERROR(VLOOKUP($K9,【選択肢】!$K$3:$O$96,4,)," ")&amp;CHAR(10)&amp;IF(L9="","",","&amp;IFERROR(VLOOKUP($L9,【選択肢】!$K$3:$O$96,4,)," ")&amp;CHAR(10)&amp;IF(M9="","",","&amp;IFERROR(VLOOKUP($M9,【選択肢】!$K$3:$O$96,4,)," "))))))))</f>
        <v/>
      </c>
      <c r="P9" s="288" t="str">
        <f>IF(H9="","",(IFERROR(VLOOKUP($H9,【選択肢】!$K$3:$O$96,5,)," ")&amp;CHAR(10)&amp;IF(I9="","",","&amp;IFERROR(VLOOKUP($I9,【選択肢】!$K$3:$O$96,5,)," ")&amp;CHAR(10)&amp;IF(J9="","",","&amp;IFERROR(VLOOKUP($J9,【選択肢】!$K$3:$O$96,5,)," ")&amp;CHAR(10)&amp;IF(K9="","",","&amp;IFERROR(VLOOKUP($K9,【選択肢】!$K$3:$O$96,5,)," ")&amp;CHAR(10)&amp;IF(L9="","",","&amp;IFERROR(VLOOKUP($L9,【選択肢】!$K$3:$O$96,5,)," ")&amp;CHAR(10)&amp;IF(M9="","",","&amp;IFERROR(VLOOKUP($M9,【選択肢】!$K$3:$O$96,5,)," "))))))))</f>
        <v/>
      </c>
      <c r="Q9" s="220"/>
      <c r="R9" s="204"/>
      <c r="S9" s="205"/>
      <c r="T9" s="205"/>
    </row>
    <row r="10" spans="1:37">
      <c r="B10" s="236"/>
      <c r="C10" s="237"/>
      <c r="D10" s="238"/>
      <c r="E10" s="239"/>
      <c r="F10" s="239"/>
      <c r="G10" s="286">
        <f t="shared" si="0"/>
        <v>0</v>
      </c>
      <c r="H10" s="225"/>
      <c r="I10" s="226"/>
      <c r="J10" s="226"/>
      <c r="K10" s="226"/>
      <c r="L10" s="226"/>
      <c r="M10" s="227"/>
      <c r="N10" s="287" t="str">
        <f>IF(H10="","",(IFERROR(VLOOKUP($H10,【選択肢】!$K$3:$O$96,2,)," ")&amp;CHAR(10)&amp;IF(I10="","",","&amp;IFERROR(VLOOKUP($I10,【選択肢】!$K$3:$O$96,2,)," ")&amp;CHAR(10)&amp;IF(J10="","",","&amp;IFERROR(VLOOKUP($J10,【選択肢】!$K$3:$O$96,2,)," ")&amp;CHAR(10)&amp;IF(K10="","",","&amp;IFERROR(VLOOKUP($K10,【選択肢】!$K$3:$O$96,2,)," ")&amp;CHAR(10)&amp;IF(L10="","",","&amp;IFERROR(VLOOKUP($L10,【選択肢】!$K$3:$O$96,2,)," ")&amp;CHAR(10)&amp;IF(M10="","",","&amp;IFERROR(VLOOKUP($M10,【選択肢】!$K$3:$O$96,2,)," "))))))))</f>
        <v/>
      </c>
      <c r="O10" s="288" t="str">
        <f>IF(H10="","",(IFERROR(VLOOKUP($H10,【選択肢】!$K$3:$O$96,4,)," ")&amp;CHAR(10)&amp;IF(I10="","",","&amp;IFERROR(VLOOKUP($I10,【選択肢】!$K$3:$O$96,4,)," ")&amp;CHAR(10)&amp;IF(J10="","",","&amp;IFERROR(VLOOKUP($J10,【選択肢】!$K$3:$O$96,4,)," ")&amp;CHAR(10)&amp;IF(K10="","",","&amp;IFERROR(VLOOKUP($K10,【選択肢】!$K$3:$O$96,4,)," ")&amp;CHAR(10)&amp;IF(L10="","",","&amp;IFERROR(VLOOKUP($L10,【選択肢】!$K$3:$O$96,4,)," ")&amp;CHAR(10)&amp;IF(M10="","",","&amp;IFERROR(VLOOKUP($M10,【選択肢】!$K$3:$O$96,4,)," "))))))))</f>
        <v/>
      </c>
      <c r="P10" s="288" t="str">
        <f>IF(H10="","",(IFERROR(VLOOKUP($H10,【選択肢】!$K$3:$O$96,5,)," ")&amp;CHAR(10)&amp;IF(I10="","",","&amp;IFERROR(VLOOKUP($I10,【選択肢】!$K$3:$O$96,5,)," ")&amp;CHAR(10)&amp;IF(J10="","",","&amp;IFERROR(VLOOKUP($J10,【選択肢】!$K$3:$O$96,5,)," ")&amp;CHAR(10)&amp;IF(K10="","",","&amp;IFERROR(VLOOKUP($K10,【選択肢】!$K$3:$O$96,5,)," ")&amp;CHAR(10)&amp;IF(L10="","",","&amp;IFERROR(VLOOKUP($L10,【選択肢】!$K$3:$O$96,5,)," ")&amp;CHAR(10)&amp;IF(M10="","",","&amp;IFERROR(VLOOKUP($M10,【選択肢】!$K$3:$O$96,5,)," "))))))))</f>
        <v/>
      </c>
      <c r="Q10" s="220"/>
      <c r="R10" s="204"/>
      <c r="S10" s="205"/>
      <c r="T10" s="205"/>
    </row>
    <row r="11" spans="1:37">
      <c r="B11" s="236"/>
      <c r="C11" s="237"/>
      <c r="D11" s="238"/>
      <c r="E11" s="239"/>
      <c r="F11" s="239"/>
      <c r="G11" s="286">
        <f t="shared" si="0"/>
        <v>0</v>
      </c>
      <c r="H11" s="225"/>
      <c r="I11" s="226"/>
      <c r="J11" s="226"/>
      <c r="K11" s="226"/>
      <c r="L11" s="226"/>
      <c r="M11" s="227"/>
      <c r="N11" s="287" t="str">
        <f>IF(H11="","",(IFERROR(VLOOKUP($H11,【選択肢】!$K$3:$O$96,2,)," ")&amp;CHAR(10)&amp;IF(I11="","",","&amp;IFERROR(VLOOKUP($I11,【選択肢】!$K$3:$O$96,2,)," ")&amp;CHAR(10)&amp;IF(J11="","",","&amp;IFERROR(VLOOKUP($J11,【選択肢】!$K$3:$O$96,2,)," ")&amp;CHAR(10)&amp;IF(K11="","",","&amp;IFERROR(VLOOKUP($K11,【選択肢】!$K$3:$O$96,2,)," ")&amp;CHAR(10)&amp;IF(L11="","",","&amp;IFERROR(VLOOKUP($L11,【選択肢】!$K$3:$O$96,2,)," ")&amp;CHAR(10)&amp;IF(M11="","",","&amp;IFERROR(VLOOKUP($M11,【選択肢】!$K$3:$O$96,2,)," "))))))))</f>
        <v/>
      </c>
      <c r="O11" s="288" t="str">
        <f>IF(H11="","",(IFERROR(VLOOKUP($H11,【選択肢】!$K$3:$O$96,4,)," ")&amp;CHAR(10)&amp;IF(I11="","",","&amp;IFERROR(VLOOKUP($I11,【選択肢】!$K$3:$O$96,4,)," ")&amp;CHAR(10)&amp;IF(J11="","",","&amp;IFERROR(VLOOKUP($J11,【選択肢】!$K$3:$O$96,4,)," ")&amp;CHAR(10)&amp;IF(K11="","",","&amp;IFERROR(VLOOKUP($K11,【選択肢】!$K$3:$O$96,4,)," ")&amp;CHAR(10)&amp;IF(L11="","",","&amp;IFERROR(VLOOKUP($L11,【選択肢】!$K$3:$O$96,4,)," ")&amp;CHAR(10)&amp;IF(M11="","",","&amp;IFERROR(VLOOKUP($M11,【選択肢】!$K$3:$O$96,4,)," "))))))))</f>
        <v/>
      </c>
      <c r="P11" s="288" t="str">
        <f>IF(H11="","",(IFERROR(VLOOKUP($H11,【選択肢】!$K$3:$O$96,5,)," ")&amp;CHAR(10)&amp;IF(I11="","",","&amp;IFERROR(VLOOKUP($I11,【選択肢】!$K$3:$O$96,5,)," ")&amp;CHAR(10)&amp;IF(J11="","",","&amp;IFERROR(VLOOKUP($J11,【選択肢】!$K$3:$O$96,5,)," ")&amp;CHAR(10)&amp;IF(K11="","",","&amp;IFERROR(VLOOKUP($K11,【選択肢】!$K$3:$O$96,5,)," ")&amp;CHAR(10)&amp;IF(L11="","",","&amp;IFERROR(VLOOKUP($L11,【選択肢】!$K$3:$O$96,5,)," ")&amp;CHAR(10)&amp;IF(M11="","",","&amp;IFERROR(VLOOKUP($M11,【選択肢】!$K$3:$O$96,5,)," "))))))))</f>
        <v/>
      </c>
      <c r="Q11" s="220"/>
      <c r="R11" s="204"/>
      <c r="S11" s="205"/>
      <c r="T11" s="205"/>
    </row>
    <row r="12" spans="1:37">
      <c r="B12" s="236"/>
      <c r="C12" s="237"/>
      <c r="D12" s="238"/>
      <c r="E12" s="239"/>
      <c r="F12" s="239"/>
      <c r="G12" s="286">
        <f t="shared" si="0"/>
        <v>0</v>
      </c>
      <c r="H12" s="225"/>
      <c r="I12" s="226"/>
      <c r="J12" s="226"/>
      <c r="K12" s="226"/>
      <c r="L12" s="226"/>
      <c r="M12" s="227"/>
      <c r="N12" s="287" t="str">
        <f>IF(H12="","",(IFERROR(VLOOKUP($H12,【選択肢】!$K$3:$O$96,2,)," ")&amp;CHAR(10)&amp;IF(I12="","",","&amp;IFERROR(VLOOKUP($I12,【選択肢】!$K$3:$O$96,2,)," ")&amp;CHAR(10)&amp;IF(J12="","",","&amp;IFERROR(VLOOKUP($J12,【選択肢】!$K$3:$O$96,2,)," ")&amp;CHAR(10)&amp;IF(K12="","",","&amp;IFERROR(VLOOKUP($K12,【選択肢】!$K$3:$O$96,2,)," ")&amp;CHAR(10)&amp;IF(L12="","",","&amp;IFERROR(VLOOKUP($L12,【選択肢】!$K$3:$O$96,2,)," ")&amp;CHAR(10)&amp;IF(M12="","",","&amp;IFERROR(VLOOKUP($M12,【選択肢】!$K$3:$O$96,2,)," "))))))))</f>
        <v/>
      </c>
      <c r="O12" s="288" t="str">
        <f>IF(H12="","",(IFERROR(VLOOKUP($H12,【選択肢】!$K$3:$O$96,4,)," ")&amp;CHAR(10)&amp;IF(I12="","",","&amp;IFERROR(VLOOKUP($I12,【選択肢】!$K$3:$O$96,4,)," ")&amp;CHAR(10)&amp;IF(J12="","",","&amp;IFERROR(VLOOKUP($J12,【選択肢】!$K$3:$O$96,4,)," ")&amp;CHAR(10)&amp;IF(K12="","",","&amp;IFERROR(VLOOKUP($K12,【選択肢】!$K$3:$O$96,4,)," ")&amp;CHAR(10)&amp;IF(L12="","",","&amp;IFERROR(VLOOKUP($L12,【選択肢】!$K$3:$O$96,4,)," ")&amp;CHAR(10)&amp;IF(M12="","",","&amp;IFERROR(VLOOKUP($M12,【選択肢】!$K$3:$O$96,4,)," "))))))))</f>
        <v/>
      </c>
      <c r="P12" s="288" t="str">
        <f>IF(H12="","",(IFERROR(VLOOKUP($H12,【選択肢】!$K$3:$O$96,5,)," ")&amp;CHAR(10)&amp;IF(I12="","",","&amp;IFERROR(VLOOKUP($I12,【選択肢】!$K$3:$O$96,5,)," ")&amp;CHAR(10)&amp;IF(J12="","",","&amp;IFERROR(VLOOKUP($J12,【選択肢】!$K$3:$O$96,5,)," ")&amp;CHAR(10)&amp;IF(K12="","",","&amp;IFERROR(VLOOKUP($K12,【選択肢】!$K$3:$O$96,5,)," ")&amp;CHAR(10)&amp;IF(L12="","",","&amp;IFERROR(VLOOKUP($L12,【選択肢】!$K$3:$O$96,5,)," ")&amp;CHAR(10)&amp;IF(M12="","",","&amp;IFERROR(VLOOKUP($M12,【選択肢】!$K$3:$O$96,5,)," "))))))))</f>
        <v/>
      </c>
      <c r="Q12" s="220"/>
      <c r="R12" s="204"/>
      <c r="S12" s="205"/>
      <c r="T12" s="205"/>
    </row>
    <row r="13" spans="1:37">
      <c r="B13" s="236"/>
      <c r="C13" s="237"/>
      <c r="D13" s="238"/>
      <c r="E13" s="239"/>
      <c r="F13" s="239"/>
      <c r="G13" s="286">
        <f t="shared" si="0"/>
        <v>0</v>
      </c>
      <c r="H13" s="225"/>
      <c r="I13" s="226"/>
      <c r="J13" s="226"/>
      <c r="K13" s="226"/>
      <c r="L13" s="226"/>
      <c r="M13" s="227"/>
      <c r="N13" s="287" t="str">
        <f>IF(H13="","",(IFERROR(VLOOKUP($H13,【選択肢】!$K$3:$O$96,2,)," ")&amp;CHAR(10)&amp;IF(I13="","",","&amp;IFERROR(VLOOKUP($I13,【選択肢】!$K$3:$O$96,2,)," ")&amp;CHAR(10)&amp;IF(J13="","",","&amp;IFERROR(VLOOKUP($J13,【選択肢】!$K$3:$O$96,2,)," ")&amp;CHAR(10)&amp;IF(K13="","",","&amp;IFERROR(VLOOKUP($K13,【選択肢】!$K$3:$O$96,2,)," ")&amp;CHAR(10)&amp;IF(L13="","",","&amp;IFERROR(VLOOKUP($L13,【選択肢】!$K$3:$O$96,2,)," ")&amp;CHAR(10)&amp;IF(M13="","",","&amp;IFERROR(VLOOKUP($M13,【選択肢】!$K$3:$O$96,2,)," "))))))))</f>
        <v/>
      </c>
      <c r="O13" s="288" t="str">
        <f>IF(H13="","",(IFERROR(VLOOKUP($H13,【選択肢】!$K$3:$O$96,4,)," ")&amp;CHAR(10)&amp;IF(I13="","",","&amp;IFERROR(VLOOKUP($I13,【選択肢】!$K$3:$O$96,4,)," ")&amp;CHAR(10)&amp;IF(J13="","",","&amp;IFERROR(VLOOKUP($J13,【選択肢】!$K$3:$O$96,4,)," ")&amp;CHAR(10)&amp;IF(K13="","",","&amp;IFERROR(VLOOKUP($K13,【選択肢】!$K$3:$O$96,4,)," ")&amp;CHAR(10)&amp;IF(L13="","",","&amp;IFERROR(VLOOKUP($L13,【選択肢】!$K$3:$O$96,4,)," ")&amp;CHAR(10)&amp;IF(M13="","",","&amp;IFERROR(VLOOKUP($M13,【選択肢】!$K$3:$O$96,4,)," "))))))))</f>
        <v/>
      </c>
      <c r="P13" s="288" t="str">
        <f>IF(H13="","",(IFERROR(VLOOKUP($H13,【選択肢】!$K$3:$O$96,5,)," ")&amp;CHAR(10)&amp;IF(I13="","",","&amp;IFERROR(VLOOKUP($I13,【選択肢】!$K$3:$O$96,5,)," ")&amp;CHAR(10)&amp;IF(J13="","",","&amp;IFERROR(VLOOKUP($J13,【選択肢】!$K$3:$O$96,5,)," ")&amp;CHAR(10)&amp;IF(K13="","",","&amp;IFERROR(VLOOKUP($K13,【選択肢】!$K$3:$O$96,5,)," ")&amp;CHAR(10)&amp;IF(L13="","",","&amp;IFERROR(VLOOKUP($L13,【選択肢】!$K$3:$O$96,5,)," ")&amp;CHAR(10)&amp;IF(M13="","",","&amp;IFERROR(VLOOKUP($M13,【選択肢】!$K$3:$O$96,5,)," "))))))))</f>
        <v/>
      </c>
      <c r="Q13" s="220"/>
      <c r="R13" s="204"/>
      <c r="S13" s="205"/>
      <c r="T13" s="205"/>
    </row>
    <row r="14" spans="1:37">
      <c r="B14" s="236"/>
      <c r="C14" s="237"/>
      <c r="D14" s="238"/>
      <c r="E14" s="239"/>
      <c r="F14" s="239"/>
      <c r="G14" s="286">
        <f t="shared" si="0"/>
        <v>0</v>
      </c>
      <c r="H14" s="225"/>
      <c r="I14" s="226"/>
      <c r="J14" s="226"/>
      <c r="K14" s="226"/>
      <c r="L14" s="226"/>
      <c r="M14" s="227"/>
      <c r="N14" s="287" t="str">
        <f>IF(H14="","",(IFERROR(VLOOKUP($H14,【選択肢】!$K$3:$O$96,2,)," ")&amp;CHAR(10)&amp;IF(I14="","",","&amp;IFERROR(VLOOKUP($I14,【選択肢】!$K$3:$O$96,2,)," ")&amp;CHAR(10)&amp;IF(J14="","",","&amp;IFERROR(VLOOKUP($J14,【選択肢】!$K$3:$O$96,2,)," ")&amp;CHAR(10)&amp;IF(K14="","",","&amp;IFERROR(VLOOKUP($K14,【選択肢】!$K$3:$O$96,2,)," ")&amp;CHAR(10)&amp;IF(L14="","",","&amp;IFERROR(VLOOKUP($L14,【選択肢】!$K$3:$O$96,2,)," ")&amp;CHAR(10)&amp;IF(M14="","",","&amp;IFERROR(VLOOKUP($M14,【選択肢】!$K$3:$O$96,2,)," "))))))))</f>
        <v/>
      </c>
      <c r="O14" s="288" t="str">
        <f>IF(H14="","",(IFERROR(VLOOKUP($H14,【選択肢】!$K$3:$O$96,4,)," ")&amp;CHAR(10)&amp;IF(I14="","",","&amp;IFERROR(VLOOKUP($I14,【選択肢】!$K$3:$O$96,4,)," ")&amp;CHAR(10)&amp;IF(J14="","",","&amp;IFERROR(VLOOKUP($J14,【選択肢】!$K$3:$O$96,4,)," ")&amp;CHAR(10)&amp;IF(K14="","",","&amp;IFERROR(VLOOKUP($K14,【選択肢】!$K$3:$O$96,4,)," ")&amp;CHAR(10)&amp;IF(L14="","",","&amp;IFERROR(VLOOKUP($L14,【選択肢】!$K$3:$O$96,4,)," ")&amp;CHAR(10)&amp;IF(M14="","",","&amp;IFERROR(VLOOKUP($M14,【選択肢】!$K$3:$O$96,4,)," "))))))))</f>
        <v/>
      </c>
      <c r="P14" s="288" t="str">
        <f>IF(H14="","",(IFERROR(VLOOKUP($H14,【選択肢】!$K$3:$O$96,5,)," ")&amp;CHAR(10)&amp;IF(I14="","",","&amp;IFERROR(VLOOKUP($I14,【選択肢】!$K$3:$O$96,5,)," ")&amp;CHAR(10)&amp;IF(J14="","",","&amp;IFERROR(VLOOKUP($J14,【選択肢】!$K$3:$O$96,5,)," ")&amp;CHAR(10)&amp;IF(K14="","",","&amp;IFERROR(VLOOKUP($K14,【選択肢】!$K$3:$O$96,5,)," ")&amp;CHAR(10)&amp;IF(L14="","",","&amp;IFERROR(VLOOKUP($L14,【選択肢】!$K$3:$O$96,5,)," ")&amp;CHAR(10)&amp;IF(M14="","",","&amp;IFERROR(VLOOKUP($M14,【選択肢】!$K$3:$O$96,5,)," "))))))))</f>
        <v/>
      </c>
      <c r="Q14" s="220"/>
      <c r="R14" s="204"/>
      <c r="S14" s="205"/>
      <c r="T14" s="205"/>
    </row>
    <row r="15" spans="1:37">
      <c r="B15" s="236"/>
      <c r="C15" s="237"/>
      <c r="D15" s="238"/>
      <c r="E15" s="239"/>
      <c r="F15" s="239"/>
      <c r="G15" s="286">
        <f t="shared" si="0"/>
        <v>0</v>
      </c>
      <c r="H15" s="225"/>
      <c r="I15" s="226"/>
      <c r="J15" s="226"/>
      <c r="K15" s="226"/>
      <c r="L15" s="226"/>
      <c r="M15" s="227"/>
      <c r="N15" s="287" t="str">
        <f>IF(H15="","",(IFERROR(VLOOKUP($H15,【選択肢】!$K$3:$O$96,2,)," ")&amp;CHAR(10)&amp;IF(I15="","",","&amp;IFERROR(VLOOKUP($I15,【選択肢】!$K$3:$O$96,2,)," ")&amp;CHAR(10)&amp;IF(J15="","",","&amp;IFERROR(VLOOKUP($J15,【選択肢】!$K$3:$O$96,2,)," ")&amp;CHAR(10)&amp;IF(K15="","",","&amp;IFERROR(VLOOKUP($K15,【選択肢】!$K$3:$O$96,2,)," ")&amp;CHAR(10)&amp;IF(L15="","",","&amp;IFERROR(VLOOKUP($L15,【選択肢】!$K$3:$O$96,2,)," ")&amp;CHAR(10)&amp;IF(M15="","",","&amp;IFERROR(VLOOKUP($M15,【選択肢】!$K$3:$O$96,2,)," "))))))))</f>
        <v/>
      </c>
      <c r="O15" s="288" t="str">
        <f>IF(H15="","",(IFERROR(VLOOKUP($H15,【選択肢】!$K$3:$O$96,4,)," ")&amp;CHAR(10)&amp;IF(I15="","",","&amp;IFERROR(VLOOKUP($I15,【選択肢】!$K$3:$O$96,4,)," ")&amp;CHAR(10)&amp;IF(J15="","",","&amp;IFERROR(VLOOKUP($J15,【選択肢】!$K$3:$O$96,4,)," ")&amp;CHAR(10)&amp;IF(K15="","",","&amp;IFERROR(VLOOKUP($K15,【選択肢】!$K$3:$O$96,4,)," ")&amp;CHAR(10)&amp;IF(L15="","",","&amp;IFERROR(VLOOKUP($L15,【選択肢】!$K$3:$O$96,4,)," ")&amp;CHAR(10)&amp;IF(M15="","",","&amp;IFERROR(VLOOKUP($M15,【選択肢】!$K$3:$O$96,4,)," "))))))))</f>
        <v/>
      </c>
      <c r="P15" s="288" t="str">
        <f>IF(H15="","",(IFERROR(VLOOKUP($H15,【選択肢】!$K$3:$O$96,5,)," ")&amp;CHAR(10)&amp;IF(I15="","",","&amp;IFERROR(VLOOKUP($I15,【選択肢】!$K$3:$O$96,5,)," ")&amp;CHAR(10)&amp;IF(J15="","",","&amp;IFERROR(VLOOKUP($J15,【選択肢】!$K$3:$O$96,5,)," ")&amp;CHAR(10)&amp;IF(K15="","",","&amp;IFERROR(VLOOKUP($K15,【選択肢】!$K$3:$O$96,5,)," ")&amp;CHAR(10)&amp;IF(L15="","",","&amp;IFERROR(VLOOKUP($L15,【選択肢】!$K$3:$O$96,5,)," ")&amp;CHAR(10)&amp;IF(M15="","",","&amp;IFERROR(VLOOKUP($M15,【選択肢】!$K$3:$O$96,5,)," "))))))))</f>
        <v/>
      </c>
      <c r="Q15" s="220"/>
      <c r="R15" s="204"/>
      <c r="S15" s="205"/>
      <c r="T15" s="205"/>
    </row>
    <row r="16" spans="1:37">
      <c r="B16" s="236"/>
      <c r="C16" s="237"/>
      <c r="D16" s="238"/>
      <c r="E16" s="239"/>
      <c r="F16" s="239"/>
      <c r="G16" s="286">
        <f t="shared" si="0"/>
        <v>0</v>
      </c>
      <c r="H16" s="225"/>
      <c r="I16" s="226"/>
      <c r="J16" s="226"/>
      <c r="K16" s="226"/>
      <c r="L16" s="226"/>
      <c r="M16" s="227"/>
      <c r="N16" s="287" t="str">
        <f>IF(H16="","",(IFERROR(VLOOKUP($H16,【選択肢】!$K$3:$O$96,2,)," ")&amp;CHAR(10)&amp;IF(I16="","",","&amp;IFERROR(VLOOKUP($I16,【選択肢】!$K$3:$O$96,2,)," ")&amp;CHAR(10)&amp;IF(J16="","",","&amp;IFERROR(VLOOKUP($J16,【選択肢】!$K$3:$O$96,2,)," ")&amp;CHAR(10)&amp;IF(K16="","",","&amp;IFERROR(VLOOKUP($K16,【選択肢】!$K$3:$O$96,2,)," ")&amp;CHAR(10)&amp;IF(L16="","",","&amp;IFERROR(VLOOKUP($L16,【選択肢】!$K$3:$O$96,2,)," ")&amp;CHAR(10)&amp;IF(M16="","",","&amp;IFERROR(VLOOKUP($M16,【選択肢】!$K$3:$O$96,2,)," "))))))))</f>
        <v/>
      </c>
      <c r="O16" s="288" t="str">
        <f>IF(H16="","",(IFERROR(VLOOKUP($H16,【選択肢】!$K$3:$O$96,4,)," ")&amp;CHAR(10)&amp;IF(I16="","",","&amp;IFERROR(VLOOKUP($I16,【選択肢】!$K$3:$O$96,4,)," ")&amp;CHAR(10)&amp;IF(J16="","",","&amp;IFERROR(VLOOKUP($J16,【選択肢】!$K$3:$O$96,4,)," ")&amp;CHAR(10)&amp;IF(K16="","",","&amp;IFERROR(VLOOKUP($K16,【選択肢】!$K$3:$O$96,4,)," ")&amp;CHAR(10)&amp;IF(L16="","",","&amp;IFERROR(VLOOKUP($L16,【選択肢】!$K$3:$O$96,4,)," ")&amp;CHAR(10)&amp;IF(M16="","",","&amp;IFERROR(VLOOKUP($M16,【選択肢】!$K$3:$O$96,4,)," "))))))))</f>
        <v/>
      </c>
      <c r="P16" s="288" t="str">
        <f>IF(H16="","",(IFERROR(VLOOKUP($H16,【選択肢】!$K$3:$O$96,5,)," ")&amp;CHAR(10)&amp;IF(I16="","",","&amp;IFERROR(VLOOKUP($I16,【選択肢】!$K$3:$O$96,5,)," ")&amp;CHAR(10)&amp;IF(J16="","",","&amp;IFERROR(VLOOKUP($J16,【選択肢】!$K$3:$O$96,5,)," ")&amp;CHAR(10)&amp;IF(K16="","",","&amp;IFERROR(VLOOKUP($K16,【選択肢】!$K$3:$O$96,5,)," ")&amp;CHAR(10)&amp;IF(L16="","",","&amp;IFERROR(VLOOKUP($L16,【選択肢】!$K$3:$O$96,5,)," ")&amp;CHAR(10)&amp;IF(M16="","",","&amp;IFERROR(VLOOKUP($M16,【選択肢】!$K$3:$O$96,5,)," "))))))))</f>
        <v/>
      </c>
      <c r="Q16" s="220"/>
      <c r="R16" s="204"/>
      <c r="S16" s="205"/>
      <c r="T16" s="205"/>
    </row>
    <row r="17" spans="2:20">
      <c r="B17" s="236"/>
      <c r="C17" s="237"/>
      <c r="D17" s="238"/>
      <c r="E17" s="239"/>
      <c r="F17" s="239"/>
      <c r="G17" s="286">
        <f t="shared" si="0"/>
        <v>0</v>
      </c>
      <c r="H17" s="225"/>
      <c r="I17" s="226"/>
      <c r="J17" s="226"/>
      <c r="K17" s="226"/>
      <c r="L17" s="226"/>
      <c r="M17" s="227"/>
      <c r="N17" s="287" t="str">
        <f>IF(H17="","",(IFERROR(VLOOKUP($H17,【選択肢】!$K$3:$O$96,2,)," ")&amp;CHAR(10)&amp;IF(I17="","",","&amp;IFERROR(VLOOKUP($I17,【選択肢】!$K$3:$O$96,2,)," ")&amp;CHAR(10)&amp;IF(J17="","",","&amp;IFERROR(VLOOKUP($J17,【選択肢】!$K$3:$O$96,2,)," ")&amp;CHAR(10)&amp;IF(K17="","",","&amp;IFERROR(VLOOKUP($K17,【選択肢】!$K$3:$O$96,2,)," ")&amp;CHAR(10)&amp;IF(L17="","",","&amp;IFERROR(VLOOKUP($L17,【選択肢】!$K$3:$O$96,2,)," ")&amp;CHAR(10)&amp;IF(M17="","",","&amp;IFERROR(VLOOKUP($M17,【選択肢】!$K$3:$O$96,2,)," "))))))))</f>
        <v/>
      </c>
      <c r="O17" s="288" t="str">
        <f>IF(H17="","",(IFERROR(VLOOKUP($H17,【選択肢】!$K$3:$O$96,4,)," ")&amp;CHAR(10)&amp;IF(I17="","",","&amp;IFERROR(VLOOKUP($I17,【選択肢】!$K$3:$O$96,4,)," ")&amp;CHAR(10)&amp;IF(J17="","",","&amp;IFERROR(VLOOKUP($J17,【選択肢】!$K$3:$O$96,4,)," ")&amp;CHAR(10)&amp;IF(K17="","",","&amp;IFERROR(VLOOKUP($K17,【選択肢】!$K$3:$O$96,4,)," ")&amp;CHAR(10)&amp;IF(L17="","",","&amp;IFERROR(VLOOKUP($L17,【選択肢】!$K$3:$O$96,4,)," ")&amp;CHAR(10)&amp;IF(M17="","",","&amp;IFERROR(VLOOKUP($M17,【選択肢】!$K$3:$O$96,4,)," "))))))))</f>
        <v/>
      </c>
      <c r="P17" s="288" t="str">
        <f>IF(H17="","",(IFERROR(VLOOKUP($H17,【選択肢】!$K$3:$O$96,5,)," ")&amp;CHAR(10)&amp;IF(I17="","",","&amp;IFERROR(VLOOKUP($I17,【選択肢】!$K$3:$O$96,5,)," ")&amp;CHAR(10)&amp;IF(J17="","",","&amp;IFERROR(VLOOKUP($J17,【選択肢】!$K$3:$O$96,5,)," ")&amp;CHAR(10)&amp;IF(K17="","",","&amp;IFERROR(VLOOKUP($K17,【選択肢】!$K$3:$O$96,5,)," ")&amp;CHAR(10)&amp;IF(L17="","",","&amp;IFERROR(VLOOKUP($L17,【選択肢】!$K$3:$O$96,5,)," ")&amp;CHAR(10)&amp;IF(M17="","",","&amp;IFERROR(VLOOKUP($M17,【選択肢】!$K$3:$O$96,5,)," "))))))))</f>
        <v/>
      </c>
      <c r="Q17" s="220"/>
      <c r="R17" s="204"/>
      <c r="S17" s="205"/>
      <c r="T17" s="205"/>
    </row>
    <row r="18" spans="2:20">
      <c r="B18" s="236"/>
      <c r="C18" s="237"/>
      <c r="D18" s="238"/>
      <c r="E18" s="239"/>
      <c r="F18" s="239"/>
      <c r="G18" s="286">
        <f t="shared" si="0"/>
        <v>0</v>
      </c>
      <c r="H18" s="225"/>
      <c r="I18" s="226"/>
      <c r="J18" s="226"/>
      <c r="K18" s="226"/>
      <c r="L18" s="226"/>
      <c r="M18" s="227"/>
      <c r="N18" s="287" t="str">
        <f>IF(H18="","",(IFERROR(VLOOKUP($H18,【選択肢】!$K$3:$O$96,2,)," ")&amp;CHAR(10)&amp;IF(I18="","",","&amp;IFERROR(VLOOKUP($I18,【選択肢】!$K$3:$O$96,2,)," ")&amp;CHAR(10)&amp;IF(J18="","",","&amp;IFERROR(VLOOKUP($J18,【選択肢】!$K$3:$O$96,2,)," ")&amp;CHAR(10)&amp;IF(K18="","",","&amp;IFERROR(VLOOKUP($K18,【選択肢】!$K$3:$O$96,2,)," ")&amp;CHAR(10)&amp;IF(L18="","",","&amp;IFERROR(VLOOKUP($L18,【選択肢】!$K$3:$O$96,2,)," ")&amp;CHAR(10)&amp;IF(M18="","",","&amp;IFERROR(VLOOKUP($M18,【選択肢】!$K$3:$O$96,2,)," "))))))))</f>
        <v/>
      </c>
      <c r="O18" s="288" t="str">
        <f>IF(H18="","",(IFERROR(VLOOKUP($H18,【選択肢】!$K$3:$O$96,4,)," ")&amp;CHAR(10)&amp;IF(I18="","",","&amp;IFERROR(VLOOKUP($I18,【選択肢】!$K$3:$O$96,4,)," ")&amp;CHAR(10)&amp;IF(J18="","",","&amp;IFERROR(VLOOKUP($J18,【選択肢】!$K$3:$O$96,4,)," ")&amp;CHAR(10)&amp;IF(K18="","",","&amp;IFERROR(VLOOKUP($K18,【選択肢】!$K$3:$O$96,4,)," ")&amp;CHAR(10)&amp;IF(L18="","",","&amp;IFERROR(VLOOKUP($L18,【選択肢】!$K$3:$O$96,4,)," ")&amp;CHAR(10)&amp;IF(M18="","",","&amp;IFERROR(VLOOKUP($M18,【選択肢】!$K$3:$O$96,4,)," "))))))))</f>
        <v/>
      </c>
      <c r="P18" s="288" t="str">
        <f>IF(H18="","",(IFERROR(VLOOKUP($H18,【選択肢】!$K$3:$O$96,5,)," ")&amp;CHAR(10)&amp;IF(I18="","",","&amp;IFERROR(VLOOKUP($I18,【選択肢】!$K$3:$O$96,5,)," ")&amp;CHAR(10)&amp;IF(J18="","",","&amp;IFERROR(VLOOKUP($J18,【選択肢】!$K$3:$O$96,5,)," ")&amp;CHAR(10)&amp;IF(K18="","",","&amp;IFERROR(VLOOKUP($K18,【選択肢】!$K$3:$O$96,5,)," ")&amp;CHAR(10)&amp;IF(L18="","",","&amp;IFERROR(VLOOKUP($L18,【選択肢】!$K$3:$O$96,5,)," ")&amp;CHAR(10)&amp;IF(M18="","",","&amp;IFERROR(VLOOKUP($M18,【選択肢】!$K$3:$O$96,5,)," "))))))))</f>
        <v/>
      </c>
      <c r="Q18" s="220"/>
      <c r="R18" s="204"/>
      <c r="S18" s="205"/>
      <c r="T18" s="205"/>
    </row>
    <row r="19" spans="2:20">
      <c r="B19" s="236"/>
      <c r="C19" s="237"/>
      <c r="D19" s="238"/>
      <c r="E19" s="239"/>
      <c r="F19" s="239"/>
      <c r="G19" s="286">
        <f t="shared" si="0"/>
        <v>0</v>
      </c>
      <c r="H19" s="225"/>
      <c r="I19" s="226"/>
      <c r="J19" s="226"/>
      <c r="K19" s="226"/>
      <c r="L19" s="226"/>
      <c r="M19" s="227"/>
      <c r="N19" s="287" t="str">
        <f>IF(H19="","",(IFERROR(VLOOKUP($H19,【選択肢】!$K$3:$O$96,2,)," ")&amp;CHAR(10)&amp;IF(I19="","",","&amp;IFERROR(VLOOKUP($I19,【選択肢】!$K$3:$O$96,2,)," ")&amp;CHAR(10)&amp;IF(J19="","",","&amp;IFERROR(VLOOKUP($J19,【選択肢】!$K$3:$O$96,2,)," ")&amp;CHAR(10)&amp;IF(K19="","",","&amp;IFERROR(VLOOKUP($K19,【選択肢】!$K$3:$O$96,2,)," ")&amp;CHAR(10)&amp;IF(L19="","",","&amp;IFERROR(VLOOKUP($L19,【選択肢】!$K$3:$O$96,2,)," ")&amp;CHAR(10)&amp;IF(M19="","",","&amp;IFERROR(VLOOKUP($M19,【選択肢】!$K$3:$O$96,2,)," "))))))))</f>
        <v/>
      </c>
      <c r="O19" s="288" t="str">
        <f>IF(H19="","",(IFERROR(VLOOKUP($H19,【選択肢】!$K$3:$O$96,4,)," ")&amp;CHAR(10)&amp;IF(I19="","",","&amp;IFERROR(VLOOKUP($I19,【選択肢】!$K$3:$O$96,4,)," ")&amp;CHAR(10)&amp;IF(J19="","",","&amp;IFERROR(VLOOKUP($J19,【選択肢】!$K$3:$O$96,4,)," ")&amp;CHAR(10)&amp;IF(K19="","",","&amp;IFERROR(VLOOKUP($K19,【選択肢】!$K$3:$O$96,4,)," ")&amp;CHAR(10)&amp;IF(L19="","",","&amp;IFERROR(VLOOKUP($L19,【選択肢】!$K$3:$O$96,4,)," ")&amp;CHAR(10)&amp;IF(M19="","",","&amp;IFERROR(VLOOKUP($M19,【選択肢】!$K$3:$O$96,4,)," "))))))))</f>
        <v/>
      </c>
      <c r="P19" s="288" t="str">
        <f>IF(H19="","",(IFERROR(VLOOKUP($H19,【選択肢】!$K$3:$O$96,5,)," ")&amp;CHAR(10)&amp;IF(I19="","",","&amp;IFERROR(VLOOKUP($I19,【選択肢】!$K$3:$O$96,5,)," ")&amp;CHAR(10)&amp;IF(J19="","",","&amp;IFERROR(VLOOKUP($J19,【選択肢】!$K$3:$O$96,5,)," ")&amp;CHAR(10)&amp;IF(K19="","",","&amp;IFERROR(VLOOKUP($K19,【選択肢】!$K$3:$O$96,5,)," ")&amp;CHAR(10)&amp;IF(L19="","",","&amp;IFERROR(VLOOKUP($L19,【選択肢】!$K$3:$O$96,5,)," ")&amp;CHAR(10)&amp;IF(M19="","",","&amp;IFERROR(VLOOKUP($M19,【選択肢】!$K$3:$O$96,5,)," "))))))))</f>
        <v/>
      </c>
      <c r="Q19" s="220"/>
      <c r="R19" s="204"/>
      <c r="S19" s="205"/>
      <c r="T19" s="205"/>
    </row>
    <row r="20" spans="2:20">
      <c r="B20" s="236"/>
      <c r="C20" s="237"/>
      <c r="D20" s="238"/>
      <c r="E20" s="239"/>
      <c r="F20" s="239"/>
      <c r="G20" s="286">
        <f t="shared" si="0"/>
        <v>0</v>
      </c>
      <c r="H20" s="225"/>
      <c r="I20" s="226"/>
      <c r="J20" s="226"/>
      <c r="K20" s="226"/>
      <c r="L20" s="226"/>
      <c r="M20" s="227"/>
      <c r="N20" s="287" t="str">
        <f>IF(H20="","",(IFERROR(VLOOKUP($H20,【選択肢】!$K$3:$O$96,2,)," ")&amp;CHAR(10)&amp;IF(I20="","",","&amp;IFERROR(VLOOKUP($I20,【選択肢】!$K$3:$O$96,2,)," ")&amp;CHAR(10)&amp;IF(J20="","",","&amp;IFERROR(VLOOKUP($J20,【選択肢】!$K$3:$O$96,2,)," ")&amp;CHAR(10)&amp;IF(K20="","",","&amp;IFERROR(VLOOKUP($K20,【選択肢】!$K$3:$O$96,2,)," ")&amp;CHAR(10)&amp;IF(L20="","",","&amp;IFERROR(VLOOKUP($L20,【選択肢】!$K$3:$O$96,2,)," ")&amp;CHAR(10)&amp;IF(M20="","",","&amp;IFERROR(VLOOKUP($M20,【選択肢】!$K$3:$O$96,2,)," "))))))))</f>
        <v/>
      </c>
      <c r="O20" s="288" t="str">
        <f>IF(H20="","",(IFERROR(VLOOKUP($H20,【選択肢】!$K$3:$O$96,4,)," ")&amp;CHAR(10)&amp;IF(I20="","",","&amp;IFERROR(VLOOKUP($I20,【選択肢】!$K$3:$O$96,4,)," ")&amp;CHAR(10)&amp;IF(J20="","",","&amp;IFERROR(VLOOKUP($J20,【選択肢】!$K$3:$O$96,4,)," ")&amp;CHAR(10)&amp;IF(K20="","",","&amp;IFERROR(VLOOKUP($K20,【選択肢】!$K$3:$O$96,4,)," ")&amp;CHAR(10)&amp;IF(L20="","",","&amp;IFERROR(VLOOKUP($L20,【選択肢】!$K$3:$O$96,4,)," ")&amp;CHAR(10)&amp;IF(M20="","",","&amp;IFERROR(VLOOKUP($M20,【選択肢】!$K$3:$O$96,4,)," "))))))))</f>
        <v/>
      </c>
      <c r="P20" s="288" t="str">
        <f>IF(H20="","",(IFERROR(VLOOKUP($H20,【選択肢】!$K$3:$O$96,5,)," ")&amp;CHAR(10)&amp;IF(I20="","",","&amp;IFERROR(VLOOKUP($I20,【選択肢】!$K$3:$O$96,5,)," ")&amp;CHAR(10)&amp;IF(J20="","",","&amp;IFERROR(VLOOKUP($J20,【選択肢】!$K$3:$O$96,5,)," ")&amp;CHAR(10)&amp;IF(K20="","",","&amp;IFERROR(VLOOKUP($K20,【選択肢】!$K$3:$O$96,5,)," ")&amp;CHAR(10)&amp;IF(L20="","",","&amp;IFERROR(VLOOKUP($L20,【選択肢】!$K$3:$O$96,5,)," ")&amp;CHAR(10)&amp;IF(M20="","",","&amp;IFERROR(VLOOKUP($M20,【選択肢】!$K$3:$O$96,5,)," "))))))))</f>
        <v/>
      </c>
      <c r="Q20" s="220"/>
      <c r="R20" s="204"/>
      <c r="S20" s="205"/>
      <c r="T20" s="205"/>
    </row>
    <row r="21" spans="2:20">
      <c r="B21" s="236"/>
      <c r="C21" s="237"/>
      <c r="D21" s="238"/>
      <c r="E21" s="239"/>
      <c r="F21" s="239"/>
      <c r="G21" s="286">
        <f t="shared" si="0"/>
        <v>0</v>
      </c>
      <c r="H21" s="225"/>
      <c r="I21" s="226"/>
      <c r="J21" s="226"/>
      <c r="K21" s="226"/>
      <c r="L21" s="226"/>
      <c r="M21" s="227"/>
      <c r="N21" s="287" t="str">
        <f>IF(H21="","",(IFERROR(VLOOKUP($H21,【選択肢】!$K$3:$O$96,2,)," ")&amp;CHAR(10)&amp;IF(I21="","",","&amp;IFERROR(VLOOKUP($I21,【選択肢】!$K$3:$O$96,2,)," ")&amp;CHAR(10)&amp;IF(J21="","",","&amp;IFERROR(VLOOKUP($J21,【選択肢】!$K$3:$O$96,2,)," ")&amp;CHAR(10)&amp;IF(K21="","",","&amp;IFERROR(VLOOKUP($K21,【選択肢】!$K$3:$O$96,2,)," ")&amp;CHAR(10)&amp;IF(L21="","",","&amp;IFERROR(VLOOKUP($L21,【選択肢】!$K$3:$O$96,2,)," ")&amp;CHAR(10)&amp;IF(M21="","",","&amp;IFERROR(VLOOKUP($M21,【選択肢】!$K$3:$O$96,2,)," "))))))))</f>
        <v/>
      </c>
      <c r="O21" s="288" t="str">
        <f>IF(H21="","",(IFERROR(VLOOKUP($H21,【選択肢】!$K$3:$O$96,4,)," ")&amp;CHAR(10)&amp;IF(I21="","",","&amp;IFERROR(VLOOKUP($I21,【選択肢】!$K$3:$O$96,4,)," ")&amp;CHAR(10)&amp;IF(J21="","",","&amp;IFERROR(VLOOKUP($J21,【選択肢】!$K$3:$O$96,4,)," ")&amp;CHAR(10)&amp;IF(K21="","",","&amp;IFERROR(VLOOKUP($K21,【選択肢】!$K$3:$O$96,4,)," ")&amp;CHAR(10)&amp;IF(L21="","",","&amp;IFERROR(VLOOKUP($L21,【選択肢】!$K$3:$O$96,4,)," ")&amp;CHAR(10)&amp;IF(M21="","",","&amp;IFERROR(VLOOKUP($M21,【選択肢】!$K$3:$O$96,4,)," "))))))))</f>
        <v/>
      </c>
      <c r="P21" s="288" t="str">
        <f>IF(H21="","",(IFERROR(VLOOKUP($H21,【選択肢】!$K$3:$O$96,5,)," ")&amp;CHAR(10)&amp;IF(I21="","",","&amp;IFERROR(VLOOKUP($I21,【選択肢】!$K$3:$O$96,5,)," ")&amp;CHAR(10)&amp;IF(J21="","",","&amp;IFERROR(VLOOKUP($J21,【選択肢】!$K$3:$O$96,5,)," ")&amp;CHAR(10)&amp;IF(K21="","",","&amp;IFERROR(VLOOKUP($K21,【選択肢】!$K$3:$O$96,5,)," ")&amp;CHAR(10)&amp;IF(L21="","",","&amp;IFERROR(VLOOKUP($L21,【選択肢】!$K$3:$O$96,5,)," ")&amp;CHAR(10)&amp;IF(M21="","",","&amp;IFERROR(VLOOKUP($M21,【選択肢】!$K$3:$O$96,5,)," "))))))))</f>
        <v/>
      </c>
      <c r="Q21" s="220"/>
      <c r="R21" s="204"/>
      <c r="S21" s="205"/>
      <c r="T21" s="205"/>
    </row>
    <row r="22" spans="2:20">
      <c r="B22" s="236"/>
      <c r="C22" s="237"/>
      <c r="D22" s="238"/>
      <c r="E22" s="239"/>
      <c r="F22" s="239"/>
      <c r="G22" s="286">
        <f t="shared" si="0"/>
        <v>0</v>
      </c>
      <c r="H22" s="225"/>
      <c r="I22" s="226"/>
      <c r="J22" s="226"/>
      <c r="K22" s="226"/>
      <c r="L22" s="226"/>
      <c r="M22" s="227"/>
      <c r="N22" s="287" t="str">
        <f>IF(H22="","",(IFERROR(VLOOKUP($H22,【選択肢】!$K$3:$O$96,2,)," ")&amp;CHAR(10)&amp;IF(I22="","",","&amp;IFERROR(VLOOKUP($I22,【選択肢】!$K$3:$O$96,2,)," ")&amp;CHAR(10)&amp;IF(J22="","",","&amp;IFERROR(VLOOKUP($J22,【選択肢】!$K$3:$O$96,2,)," ")&amp;CHAR(10)&amp;IF(K22="","",","&amp;IFERROR(VLOOKUP($K22,【選択肢】!$K$3:$O$96,2,)," ")&amp;CHAR(10)&amp;IF(L22="","",","&amp;IFERROR(VLOOKUP($L22,【選択肢】!$K$3:$O$96,2,)," ")&amp;CHAR(10)&amp;IF(M22="","",","&amp;IFERROR(VLOOKUP($M22,【選択肢】!$K$3:$O$96,2,)," "))))))))</f>
        <v/>
      </c>
      <c r="O22" s="288" t="str">
        <f>IF(H22="","",(IFERROR(VLOOKUP($H22,【選択肢】!$K$3:$O$96,4,)," ")&amp;CHAR(10)&amp;IF(I22="","",","&amp;IFERROR(VLOOKUP($I22,【選択肢】!$K$3:$O$96,4,)," ")&amp;CHAR(10)&amp;IF(J22="","",","&amp;IFERROR(VLOOKUP($J22,【選択肢】!$K$3:$O$96,4,)," ")&amp;CHAR(10)&amp;IF(K22="","",","&amp;IFERROR(VLOOKUP($K22,【選択肢】!$K$3:$O$96,4,)," ")&amp;CHAR(10)&amp;IF(L22="","",","&amp;IFERROR(VLOOKUP($L22,【選択肢】!$K$3:$O$96,4,)," ")&amp;CHAR(10)&amp;IF(M22="","",","&amp;IFERROR(VLOOKUP($M22,【選択肢】!$K$3:$O$96,4,)," "))))))))</f>
        <v/>
      </c>
      <c r="P22" s="288" t="str">
        <f>IF(H22="","",(IFERROR(VLOOKUP($H22,【選択肢】!$K$3:$O$96,5,)," ")&amp;CHAR(10)&amp;IF(I22="","",","&amp;IFERROR(VLOOKUP($I22,【選択肢】!$K$3:$O$96,5,)," ")&amp;CHAR(10)&amp;IF(J22="","",","&amp;IFERROR(VLOOKUP($J22,【選択肢】!$K$3:$O$96,5,)," ")&amp;CHAR(10)&amp;IF(K22="","",","&amp;IFERROR(VLOOKUP($K22,【選択肢】!$K$3:$O$96,5,)," ")&amp;CHAR(10)&amp;IF(L22="","",","&amp;IFERROR(VLOOKUP($L22,【選択肢】!$K$3:$O$96,5,)," ")&amp;CHAR(10)&amp;IF(M22="","",","&amp;IFERROR(VLOOKUP($M22,【選択肢】!$K$3:$O$96,5,)," "))))))))</f>
        <v/>
      </c>
      <c r="Q22" s="220"/>
      <c r="R22" s="204"/>
      <c r="S22" s="205"/>
      <c r="T22" s="205"/>
    </row>
    <row r="23" spans="2:20">
      <c r="B23" s="236"/>
      <c r="C23" s="237"/>
      <c r="D23" s="238"/>
      <c r="E23" s="239"/>
      <c r="F23" s="239"/>
      <c r="G23" s="286">
        <f t="shared" si="0"/>
        <v>0</v>
      </c>
      <c r="H23" s="225"/>
      <c r="I23" s="226"/>
      <c r="J23" s="226"/>
      <c r="K23" s="226"/>
      <c r="L23" s="226"/>
      <c r="M23" s="227"/>
      <c r="N23" s="287" t="str">
        <f>IF(H23="","",(IFERROR(VLOOKUP($H23,【選択肢】!$K$3:$O$96,2,)," ")&amp;CHAR(10)&amp;IF(I23="","",","&amp;IFERROR(VLOOKUP($I23,【選択肢】!$K$3:$O$96,2,)," ")&amp;CHAR(10)&amp;IF(J23="","",","&amp;IFERROR(VLOOKUP($J23,【選択肢】!$K$3:$O$96,2,)," ")&amp;CHAR(10)&amp;IF(K23="","",","&amp;IFERROR(VLOOKUP($K23,【選択肢】!$K$3:$O$96,2,)," ")&amp;CHAR(10)&amp;IF(L23="","",","&amp;IFERROR(VLOOKUP($L23,【選択肢】!$K$3:$O$96,2,)," ")&amp;CHAR(10)&amp;IF(M23="","",","&amp;IFERROR(VLOOKUP($M23,【選択肢】!$K$3:$O$96,2,)," "))))))))</f>
        <v/>
      </c>
      <c r="O23" s="288" t="str">
        <f>IF(H23="","",(IFERROR(VLOOKUP($H23,【選択肢】!$K$3:$O$96,4,)," ")&amp;CHAR(10)&amp;IF(I23="","",","&amp;IFERROR(VLOOKUP($I23,【選択肢】!$K$3:$O$96,4,)," ")&amp;CHAR(10)&amp;IF(J23="","",","&amp;IFERROR(VLOOKUP($J23,【選択肢】!$K$3:$O$96,4,)," ")&amp;CHAR(10)&amp;IF(K23="","",","&amp;IFERROR(VLOOKUP($K23,【選択肢】!$K$3:$O$96,4,)," ")&amp;CHAR(10)&amp;IF(L23="","",","&amp;IFERROR(VLOOKUP($L23,【選択肢】!$K$3:$O$96,4,)," ")&amp;CHAR(10)&amp;IF(M23="","",","&amp;IFERROR(VLOOKUP($M23,【選択肢】!$K$3:$O$96,4,)," "))))))))</f>
        <v/>
      </c>
      <c r="P23" s="288" t="str">
        <f>IF(H23="","",(IFERROR(VLOOKUP($H23,【選択肢】!$K$3:$O$96,5,)," ")&amp;CHAR(10)&amp;IF(I23="","",","&amp;IFERROR(VLOOKUP($I23,【選択肢】!$K$3:$O$96,5,)," ")&amp;CHAR(10)&amp;IF(J23="","",","&amp;IFERROR(VLOOKUP($J23,【選択肢】!$K$3:$O$96,5,)," ")&amp;CHAR(10)&amp;IF(K23="","",","&amp;IFERROR(VLOOKUP($K23,【選択肢】!$K$3:$O$96,5,)," ")&amp;CHAR(10)&amp;IF(L23="","",","&amp;IFERROR(VLOOKUP($L23,【選択肢】!$K$3:$O$96,5,)," ")&amp;CHAR(10)&amp;IF(M23="","",","&amp;IFERROR(VLOOKUP($M23,【選択肢】!$K$3:$O$96,5,)," "))))))))</f>
        <v/>
      </c>
      <c r="Q23" s="220"/>
      <c r="R23" s="204"/>
      <c r="S23" s="205"/>
      <c r="T23" s="205"/>
    </row>
    <row r="24" spans="2:20">
      <c r="B24" s="236"/>
      <c r="C24" s="237"/>
      <c r="D24" s="238"/>
      <c r="E24" s="239"/>
      <c r="F24" s="239"/>
      <c r="G24" s="286">
        <f t="shared" si="0"/>
        <v>0</v>
      </c>
      <c r="H24" s="225"/>
      <c r="I24" s="226"/>
      <c r="J24" s="226"/>
      <c r="K24" s="226"/>
      <c r="L24" s="226"/>
      <c r="M24" s="227"/>
      <c r="N24" s="287" t="str">
        <f>IF(H24="","",(IFERROR(VLOOKUP($H24,【選択肢】!$K$3:$O$96,2,)," ")&amp;CHAR(10)&amp;IF(I24="","",","&amp;IFERROR(VLOOKUP($I24,【選択肢】!$K$3:$O$96,2,)," ")&amp;CHAR(10)&amp;IF(J24="","",","&amp;IFERROR(VLOOKUP($J24,【選択肢】!$K$3:$O$96,2,)," ")&amp;CHAR(10)&amp;IF(K24="","",","&amp;IFERROR(VLOOKUP($K24,【選択肢】!$K$3:$O$96,2,)," ")&amp;CHAR(10)&amp;IF(L24="","",","&amp;IFERROR(VLOOKUP($L24,【選択肢】!$K$3:$O$96,2,)," ")&amp;CHAR(10)&amp;IF(M24="","",","&amp;IFERROR(VLOOKUP($M24,【選択肢】!$K$3:$O$96,2,)," "))))))))</f>
        <v/>
      </c>
      <c r="O24" s="288" t="str">
        <f>IF(H24="","",(IFERROR(VLOOKUP($H24,【選択肢】!$K$3:$O$96,4,)," ")&amp;CHAR(10)&amp;IF(I24="","",","&amp;IFERROR(VLOOKUP($I24,【選択肢】!$K$3:$O$96,4,)," ")&amp;CHAR(10)&amp;IF(J24="","",","&amp;IFERROR(VLOOKUP($J24,【選択肢】!$K$3:$O$96,4,)," ")&amp;CHAR(10)&amp;IF(K24="","",","&amp;IFERROR(VLOOKUP($K24,【選択肢】!$K$3:$O$96,4,)," ")&amp;CHAR(10)&amp;IF(L24="","",","&amp;IFERROR(VLOOKUP($L24,【選択肢】!$K$3:$O$96,4,)," ")&amp;CHAR(10)&amp;IF(M24="","",","&amp;IFERROR(VLOOKUP($M24,【選択肢】!$K$3:$O$96,4,)," "))))))))</f>
        <v/>
      </c>
      <c r="P24" s="288" t="str">
        <f>IF(H24="","",(IFERROR(VLOOKUP($H24,【選択肢】!$K$3:$O$96,5,)," ")&amp;CHAR(10)&amp;IF(I24="","",","&amp;IFERROR(VLOOKUP($I24,【選択肢】!$K$3:$O$96,5,)," ")&amp;CHAR(10)&amp;IF(J24="","",","&amp;IFERROR(VLOOKUP($J24,【選択肢】!$K$3:$O$96,5,)," ")&amp;CHAR(10)&amp;IF(K24="","",","&amp;IFERROR(VLOOKUP($K24,【選択肢】!$K$3:$O$96,5,)," ")&amp;CHAR(10)&amp;IF(L24="","",","&amp;IFERROR(VLOOKUP($L24,【選択肢】!$K$3:$O$96,5,)," ")&amp;CHAR(10)&amp;IF(M24="","",","&amp;IFERROR(VLOOKUP($M24,【選択肢】!$K$3:$O$96,5,)," "))))))))</f>
        <v/>
      </c>
      <c r="Q24" s="220"/>
      <c r="R24" s="204"/>
      <c r="S24" s="205"/>
      <c r="T24" s="205"/>
    </row>
    <row r="25" spans="2:20">
      <c r="B25" s="236"/>
      <c r="C25" s="237"/>
      <c r="D25" s="238"/>
      <c r="E25" s="239"/>
      <c r="F25" s="239"/>
      <c r="G25" s="286">
        <f t="shared" si="0"/>
        <v>0</v>
      </c>
      <c r="H25" s="225"/>
      <c r="I25" s="226"/>
      <c r="J25" s="226"/>
      <c r="K25" s="226"/>
      <c r="L25" s="226"/>
      <c r="M25" s="227"/>
      <c r="N25" s="287" t="str">
        <f>IF(H25="","",(IFERROR(VLOOKUP($H25,【選択肢】!$K$3:$O$96,2,)," ")&amp;CHAR(10)&amp;IF(I25="","",","&amp;IFERROR(VLOOKUP($I25,【選択肢】!$K$3:$O$96,2,)," ")&amp;CHAR(10)&amp;IF(J25="","",","&amp;IFERROR(VLOOKUP($J25,【選択肢】!$K$3:$O$96,2,)," ")&amp;CHAR(10)&amp;IF(K25="","",","&amp;IFERROR(VLOOKUP($K25,【選択肢】!$K$3:$O$96,2,)," ")&amp;CHAR(10)&amp;IF(L25="","",","&amp;IFERROR(VLOOKUP($L25,【選択肢】!$K$3:$O$96,2,)," ")&amp;CHAR(10)&amp;IF(M25="","",","&amp;IFERROR(VLOOKUP($M25,【選択肢】!$K$3:$O$96,2,)," "))))))))</f>
        <v/>
      </c>
      <c r="O25" s="288" t="str">
        <f>IF(H25="","",(IFERROR(VLOOKUP($H25,【選択肢】!$K$3:$O$96,4,)," ")&amp;CHAR(10)&amp;IF(I25="","",","&amp;IFERROR(VLOOKUP($I25,【選択肢】!$K$3:$O$96,4,)," ")&amp;CHAR(10)&amp;IF(J25="","",","&amp;IFERROR(VLOOKUP($J25,【選択肢】!$K$3:$O$96,4,)," ")&amp;CHAR(10)&amp;IF(K25="","",","&amp;IFERROR(VLOOKUP($K25,【選択肢】!$K$3:$O$96,4,)," ")&amp;CHAR(10)&amp;IF(L25="","",","&amp;IFERROR(VLOOKUP($L25,【選択肢】!$K$3:$O$96,4,)," ")&amp;CHAR(10)&amp;IF(M25="","",","&amp;IFERROR(VLOOKUP($M25,【選択肢】!$K$3:$O$96,4,)," "))))))))</f>
        <v/>
      </c>
      <c r="P25" s="288" t="str">
        <f>IF(H25="","",(IFERROR(VLOOKUP($H25,【選択肢】!$K$3:$O$96,5,)," ")&amp;CHAR(10)&amp;IF(I25="","",","&amp;IFERROR(VLOOKUP($I25,【選択肢】!$K$3:$O$96,5,)," ")&amp;CHAR(10)&amp;IF(J25="","",","&amp;IFERROR(VLOOKUP($J25,【選択肢】!$K$3:$O$96,5,)," ")&amp;CHAR(10)&amp;IF(K25="","",","&amp;IFERROR(VLOOKUP($K25,【選択肢】!$K$3:$O$96,5,)," ")&amp;CHAR(10)&amp;IF(L25="","",","&amp;IFERROR(VLOOKUP($L25,【選択肢】!$K$3:$O$96,5,)," ")&amp;CHAR(10)&amp;IF(M25="","",","&amp;IFERROR(VLOOKUP($M25,【選択肢】!$K$3:$O$96,5,)," "))))))))</f>
        <v/>
      </c>
      <c r="Q25" s="220"/>
      <c r="R25" s="204"/>
      <c r="S25" s="205"/>
      <c r="T25" s="205"/>
    </row>
    <row r="26" spans="2:20">
      <c r="B26" s="236"/>
      <c r="C26" s="237"/>
      <c r="D26" s="238"/>
      <c r="E26" s="239"/>
      <c r="F26" s="239"/>
      <c r="G26" s="286">
        <f t="shared" si="0"/>
        <v>0</v>
      </c>
      <c r="H26" s="225"/>
      <c r="I26" s="226"/>
      <c r="J26" s="226"/>
      <c r="K26" s="226"/>
      <c r="L26" s="226"/>
      <c r="M26" s="227"/>
      <c r="N26" s="287" t="str">
        <f>IF(H26="","",(IFERROR(VLOOKUP($H26,【選択肢】!$K$3:$O$96,2,)," ")&amp;CHAR(10)&amp;IF(I26="","",","&amp;IFERROR(VLOOKUP($I26,【選択肢】!$K$3:$O$96,2,)," ")&amp;CHAR(10)&amp;IF(J26="","",","&amp;IFERROR(VLOOKUP($J26,【選択肢】!$K$3:$O$96,2,)," ")&amp;CHAR(10)&amp;IF(K26="","",","&amp;IFERROR(VLOOKUP($K26,【選択肢】!$K$3:$O$96,2,)," ")&amp;CHAR(10)&amp;IF(L26="","",","&amp;IFERROR(VLOOKUP($L26,【選択肢】!$K$3:$O$96,2,)," ")&amp;CHAR(10)&amp;IF(M26="","",","&amp;IFERROR(VLOOKUP($M26,【選択肢】!$K$3:$O$96,2,)," "))))))))</f>
        <v/>
      </c>
      <c r="O26" s="288" t="str">
        <f>IF(H26="","",(IFERROR(VLOOKUP($H26,【選択肢】!$K$3:$O$96,4,)," ")&amp;CHAR(10)&amp;IF(I26="","",","&amp;IFERROR(VLOOKUP($I26,【選択肢】!$K$3:$O$96,4,)," ")&amp;CHAR(10)&amp;IF(J26="","",","&amp;IFERROR(VLOOKUP($J26,【選択肢】!$K$3:$O$96,4,)," ")&amp;CHAR(10)&amp;IF(K26="","",","&amp;IFERROR(VLOOKUP($K26,【選択肢】!$K$3:$O$96,4,)," ")&amp;CHAR(10)&amp;IF(L26="","",","&amp;IFERROR(VLOOKUP($L26,【選択肢】!$K$3:$O$96,4,)," ")&amp;CHAR(10)&amp;IF(M26="","",","&amp;IFERROR(VLOOKUP($M26,【選択肢】!$K$3:$O$96,4,)," "))))))))</f>
        <v/>
      </c>
      <c r="P26" s="288" t="str">
        <f>IF(H26="","",(IFERROR(VLOOKUP($H26,【選択肢】!$K$3:$O$96,5,)," ")&amp;CHAR(10)&amp;IF(I26="","",","&amp;IFERROR(VLOOKUP($I26,【選択肢】!$K$3:$O$96,5,)," ")&amp;CHAR(10)&amp;IF(J26="","",","&amp;IFERROR(VLOOKUP($J26,【選択肢】!$K$3:$O$96,5,)," ")&amp;CHAR(10)&amp;IF(K26="","",","&amp;IFERROR(VLOOKUP($K26,【選択肢】!$K$3:$O$96,5,)," ")&amp;CHAR(10)&amp;IF(L26="","",","&amp;IFERROR(VLOOKUP($L26,【選択肢】!$K$3:$O$96,5,)," ")&amp;CHAR(10)&amp;IF(M26="","",","&amp;IFERROR(VLOOKUP($M26,【選択肢】!$K$3:$O$96,5,)," "))))))))</f>
        <v/>
      </c>
      <c r="Q26" s="220"/>
      <c r="R26" s="204"/>
      <c r="S26" s="205"/>
      <c r="T26" s="205"/>
    </row>
    <row r="27" spans="2:20">
      <c r="B27" s="236"/>
      <c r="C27" s="237"/>
      <c r="D27" s="238"/>
      <c r="E27" s="239"/>
      <c r="F27" s="239"/>
      <c r="G27" s="286">
        <f t="shared" si="0"/>
        <v>0</v>
      </c>
      <c r="H27" s="225"/>
      <c r="I27" s="226"/>
      <c r="J27" s="226"/>
      <c r="K27" s="226"/>
      <c r="L27" s="226"/>
      <c r="M27" s="227"/>
      <c r="N27" s="287" t="str">
        <f>IF(H27="","",(IFERROR(VLOOKUP($H27,【選択肢】!$K$3:$O$96,2,)," ")&amp;CHAR(10)&amp;IF(I27="","",","&amp;IFERROR(VLOOKUP($I27,【選択肢】!$K$3:$O$96,2,)," ")&amp;CHAR(10)&amp;IF(J27="","",","&amp;IFERROR(VLOOKUP($J27,【選択肢】!$K$3:$O$96,2,)," ")&amp;CHAR(10)&amp;IF(K27="","",","&amp;IFERROR(VLOOKUP($K27,【選択肢】!$K$3:$O$96,2,)," ")&amp;CHAR(10)&amp;IF(L27="","",","&amp;IFERROR(VLOOKUP($L27,【選択肢】!$K$3:$O$96,2,)," ")&amp;CHAR(10)&amp;IF(M27="","",","&amp;IFERROR(VLOOKUP($M27,【選択肢】!$K$3:$O$96,2,)," "))))))))</f>
        <v/>
      </c>
      <c r="O27" s="288" t="str">
        <f>IF(H27="","",(IFERROR(VLOOKUP($H27,【選択肢】!$K$3:$O$96,4,)," ")&amp;CHAR(10)&amp;IF(I27="","",","&amp;IFERROR(VLOOKUP($I27,【選択肢】!$K$3:$O$96,4,)," ")&amp;CHAR(10)&amp;IF(J27="","",","&amp;IFERROR(VLOOKUP($J27,【選択肢】!$K$3:$O$96,4,)," ")&amp;CHAR(10)&amp;IF(K27="","",","&amp;IFERROR(VLOOKUP($K27,【選択肢】!$K$3:$O$96,4,)," ")&amp;CHAR(10)&amp;IF(L27="","",","&amp;IFERROR(VLOOKUP($L27,【選択肢】!$K$3:$O$96,4,)," ")&amp;CHAR(10)&amp;IF(M27="","",","&amp;IFERROR(VLOOKUP($M27,【選択肢】!$K$3:$O$96,4,)," "))))))))</f>
        <v/>
      </c>
      <c r="P27" s="288" t="str">
        <f>IF(H27="","",(IFERROR(VLOOKUP($H27,【選択肢】!$K$3:$O$96,5,)," ")&amp;CHAR(10)&amp;IF(I27="","",","&amp;IFERROR(VLOOKUP($I27,【選択肢】!$K$3:$O$96,5,)," ")&amp;CHAR(10)&amp;IF(J27="","",","&amp;IFERROR(VLOOKUP($J27,【選択肢】!$K$3:$O$96,5,)," ")&amp;CHAR(10)&amp;IF(K27="","",","&amp;IFERROR(VLOOKUP($K27,【選択肢】!$K$3:$O$96,5,)," ")&amp;CHAR(10)&amp;IF(L27="","",","&amp;IFERROR(VLOOKUP($L27,【選択肢】!$K$3:$O$96,5,)," ")&amp;CHAR(10)&amp;IF(M27="","",","&amp;IFERROR(VLOOKUP($M27,【選択肢】!$K$3:$O$96,5,)," "))))))))</f>
        <v/>
      </c>
      <c r="Q27" s="220"/>
      <c r="R27" s="204"/>
      <c r="S27" s="205"/>
      <c r="T27" s="205"/>
    </row>
    <row r="28" spans="2:20">
      <c r="B28" s="236"/>
      <c r="C28" s="237"/>
      <c r="D28" s="238"/>
      <c r="E28" s="239"/>
      <c r="F28" s="239"/>
      <c r="G28" s="286">
        <f t="shared" si="0"/>
        <v>0</v>
      </c>
      <c r="H28" s="225"/>
      <c r="I28" s="226"/>
      <c r="J28" s="226"/>
      <c r="K28" s="226"/>
      <c r="L28" s="226"/>
      <c r="M28" s="227"/>
      <c r="N28" s="287" t="str">
        <f>IF(H28="","",(IFERROR(VLOOKUP($H28,【選択肢】!$K$3:$O$96,2,)," ")&amp;CHAR(10)&amp;IF(I28="","",","&amp;IFERROR(VLOOKUP($I28,【選択肢】!$K$3:$O$96,2,)," ")&amp;CHAR(10)&amp;IF(J28="","",","&amp;IFERROR(VLOOKUP($J28,【選択肢】!$K$3:$O$96,2,)," ")&amp;CHAR(10)&amp;IF(K28="","",","&amp;IFERROR(VLOOKUP($K28,【選択肢】!$K$3:$O$96,2,)," ")&amp;CHAR(10)&amp;IF(L28="","",","&amp;IFERROR(VLOOKUP($L28,【選択肢】!$K$3:$O$96,2,)," ")&amp;CHAR(10)&amp;IF(M28="","",","&amp;IFERROR(VLOOKUP($M28,【選択肢】!$K$3:$O$96,2,)," "))))))))</f>
        <v/>
      </c>
      <c r="O28" s="288" t="str">
        <f>IF(H28="","",(IFERROR(VLOOKUP($H28,【選択肢】!$K$3:$O$96,4,)," ")&amp;CHAR(10)&amp;IF(I28="","",","&amp;IFERROR(VLOOKUP($I28,【選択肢】!$K$3:$O$96,4,)," ")&amp;CHAR(10)&amp;IF(J28="","",","&amp;IFERROR(VLOOKUP($J28,【選択肢】!$K$3:$O$96,4,)," ")&amp;CHAR(10)&amp;IF(K28="","",","&amp;IFERROR(VLOOKUP($K28,【選択肢】!$K$3:$O$96,4,)," ")&amp;CHAR(10)&amp;IF(L28="","",","&amp;IFERROR(VLOOKUP($L28,【選択肢】!$K$3:$O$96,4,)," ")&amp;CHAR(10)&amp;IF(M28="","",","&amp;IFERROR(VLOOKUP($M28,【選択肢】!$K$3:$O$96,4,)," "))))))))</f>
        <v/>
      </c>
      <c r="P28" s="288" t="str">
        <f>IF(H28="","",(IFERROR(VLOOKUP($H28,【選択肢】!$K$3:$O$96,5,)," ")&amp;CHAR(10)&amp;IF(I28="","",","&amp;IFERROR(VLOOKUP($I28,【選択肢】!$K$3:$O$96,5,)," ")&amp;CHAR(10)&amp;IF(J28="","",","&amp;IFERROR(VLOOKUP($J28,【選択肢】!$K$3:$O$96,5,)," ")&amp;CHAR(10)&amp;IF(K28="","",","&amp;IFERROR(VLOOKUP($K28,【選択肢】!$K$3:$O$96,5,)," ")&amp;CHAR(10)&amp;IF(L28="","",","&amp;IFERROR(VLOOKUP($L28,【選択肢】!$K$3:$O$96,5,)," ")&amp;CHAR(10)&amp;IF(M28="","",","&amp;IFERROR(VLOOKUP($M28,【選択肢】!$K$3:$O$96,5,)," "))))))))</f>
        <v/>
      </c>
      <c r="Q28" s="220"/>
      <c r="R28" s="204"/>
      <c r="S28" s="205"/>
      <c r="T28" s="205"/>
    </row>
    <row r="29" spans="2:20">
      <c r="B29" s="236"/>
      <c r="C29" s="237"/>
      <c r="D29" s="238"/>
      <c r="E29" s="239"/>
      <c r="F29" s="239"/>
      <c r="G29" s="286">
        <f t="shared" si="0"/>
        <v>0</v>
      </c>
      <c r="H29" s="225"/>
      <c r="I29" s="226"/>
      <c r="J29" s="226"/>
      <c r="K29" s="226"/>
      <c r="L29" s="226"/>
      <c r="M29" s="227"/>
      <c r="N29" s="287" t="str">
        <f>IF(H29="","",(IFERROR(VLOOKUP($H29,【選択肢】!$K$3:$O$96,2,)," ")&amp;CHAR(10)&amp;IF(I29="","",","&amp;IFERROR(VLOOKUP($I29,【選択肢】!$K$3:$O$96,2,)," ")&amp;CHAR(10)&amp;IF(J29="","",","&amp;IFERROR(VLOOKUP($J29,【選択肢】!$K$3:$O$96,2,)," ")&amp;CHAR(10)&amp;IF(K29="","",","&amp;IFERROR(VLOOKUP($K29,【選択肢】!$K$3:$O$96,2,)," ")&amp;CHAR(10)&amp;IF(L29="","",","&amp;IFERROR(VLOOKUP($L29,【選択肢】!$K$3:$O$96,2,)," ")&amp;CHAR(10)&amp;IF(M29="","",","&amp;IFERROR(VLOOKUP($M29,【選択肢】!$K$3:$O$96,2,)," "))))))))</f>
        <v/>
      </c>
      <c r="O29" s="288" t="str">
        <f>IF(H29="","",(IFERROR(VLOOKUP($H29,【選択肢】!$K$3:$O$96,4,)," ")&amp;CHAR(10)&amp;IF(I29="","",","&amp;IFERROR(VLOOKUP($I29,【選択肢】!$K$3:$O$96,4,)," ")&amp;CHAR(10)&amp;IF(J29="","",","&amp;IFERROR(VLOOKUP($J29,【選択肢】!$K$3:$O$96,4,)," ")&amp;CHAR(10)&amp;IF(K29="","",","&amp;IFERROR(VLOOKUP($K29,【選択肢】!$K$3:$O$96,4,)," ")&amp;CHAR(10)&amp;IF(L29="","",","&amp;IFERROR(VLOOKUP($L29,【選択肢】!$K$3:$O$96,4,)," ")&amp;CHAR(10)&amp;IF(M29="","",","&amp;IFERROR(VLOOKUP($M29,【選択肢】!$K$3:$O$96,4,)," "))))))))</f>
        <v/>
      </c>
      <c r="P29" s="288" t="str">
        <f>IF(H29="","",(IFERROR(VLOOKUP($H29,【選択肢】!$K$3:$O$96,5,)," ")&amp;CHAR(10)&amp;IF(I29="","",","&amp;IFERROR(VLOOKUP($I29,【選択肢】!$K$3:$O$96,5,)," ")&amp;CHAR(10)&amp;IF(J29="","",","&amp;IFERROR(VLOOKUP($J29,【選択肢】!$K$3:$O$96,5,)," ")&amp;CHAR(10)&amp;IF(K29="","",","&amp;IFERROR(VLOOKUP($K29,【選択肢】!$K$3:$O$96,5,)," ")&amp;CHAR(10)&amp;IF(L29="","",","&amp;IFERROR(VLOOKUP($L29,【選択肢】!$K$3:$O$96,5,)," ")&amp;CHAR(10)&amp;IF(M29="","",","&amp;IFERROR(VLOOKUP($M29,【選択肢】!$K$3:$O$96,5,)," "))))))))</f>
        <v/>
      </c>
      <c r="Q29" s="220"/>
      <c r="R29" s="204"/>
      <c r="S29" s="205"/>
      <c r="T29" s="205"/>
    </row>
    <row r="30" spans="2:20">
      <c r="B30" s="236"/>
      <c r="C30" s="237"/>
      <c r="D30" s="238"/>
      <c r="E30" s="239"/>
      <c r="F30" s="239"/>
      <c r="G30" s="286">
        <f t="shared" si="0"/>
        <v>0</v>
      </c>
      <c r="H30" s="225"/>
      <c r="I30" s="226"/>
      <c r="J30" s="226"/>
      <c r="K30" s="226"/>
      <c r="L30" s="226"/>
      <c r="M30" s="227"/>
      <c r="N30" s="287" t="str">
        <f>IF(H30="","",(IFERROR(VLOOKUP($H30,【選択肢】!$K$3:$O$96,2,)," ")&amp;CHAR(10)&amp;IF(I30="","",","&amp;IFERROR(VLOOKUP($I30,【選択肢】!$K$3:$O$96,2,)," ")&amp;CHAR(10)&amp;IF(J30="","",","&amp;IFERROR(VLOOKUP($J30,【選択肢】!$K$3:$O$96,2,)," ")&amp;CHAR(10)&amp;IF(K30="","",","&amp;IFERROR(VLOOKUP($K30,【選択肢】!$K$3:$O$96,2,)," ")&amp;CHAR(10)&amp;IF(L30="","",","&amp;IFERROR(VLOOKUP($L30,【選択肢】!$K$3:$O$96,2,)," ")&amp;CHAR(10)&amp;IF(M30="","",","&amp;IFERROR(VLOOKUP($M30,【選択肢】!$K$3:$O$96,2,)," "))))))))</f>
        <v/>
      </c>
      <c r="O30" s="288" t="str">
        <f>IF(H30="","",(IFERROR(VLOOKUP($H30,【選択肢】!$K$3:$O$96,4,)," ")&amp;CHAR(10)&amp;IF(I30="","",","&amp;IFERROR(VLOOKUP($I30,【選択肢】!$K$3:$O$96,4,)," ")&amp;CHAR(10)&amp;IF(J30="","",","&amp;IFERROR(VLOOKUP($J30,【選択肢】!$K$3:$O$96,4,)," ")&amp;CHAR(10)&amp;IF(K30="","",","&amp;IFERROR(VLOOKUP($K30,【選択肢】!$K$3:$O$96,4,)," ")&amp;CHAR(10)&amp;IF(L30="","",","&amp;IFERROR(VLOOKUP($L30,【選択肢】!$K$3:$O$96,4,)," ")&amp;CHAR(10)&amp;IF(M30="","",","&amp;IFERROR(VLOOKUP($M30,【選択肢】!$K$3:$O$96,4,)," "))))))))</f>
        <v/>
      </c>
      <c r="P30" s="288" t="str">
        <f>IF(H30="","",(IFERROR(VLOOKUP($H30,【選択肢】!$K$3:$O$96,5,)," ")&amp;CHAR(10)&amp;IF(I30="","",","&amp;IFERROR(VLOOKUP($I30,【選択肢】!$K$3:$O$96,5,)," ")&amp;CHAR(10)&amp;IF(J30="","",","&amp;IFERROR(VLOOKUP($J30,【選択肢】!$K$3:$O$96,5,)," ")&amp;CHAR(10)&amp;IF(K30="","",","&amp;IFERROR(VLOOKUP($K30,【選択肢】!$K$3:$O$96,5,)," ")&amp;CHAR(10)&amp;IF(L30="","",","&amp;IFERROR(VLOOKUP($L30,【選択肢】!$K$3:$O$96,5,)," ")&amp;CHAR(10)&amp;IF(M30="","",","&amp;IFERROR(VLOOKUP($M30,【選択肢】!$K$3:$O$96,5,)," "))))))))</f>
        <v/>
      </c>
      <c r="Q30" s="220"/>
      <c r="R30" s="204"/>
      <c r="S30" s="205"/>
      <c r="T30" s="205"/>
    </row>
    <row r="31" spans="2:20">
      <c r="B31" s="236"/>
      <c r="C31" s="237"/>
      <c r="D31" s="238"/>
      <c r="E31" s="239"/>
      <c r="F31" s="239"/>
      <c r="G31" s="286">
        <f t="shared" si="0"/>
        <v>0</v>
      </c>
      <c r="H31" s="225"/>
      <c r="I31" s="226"/>
      <c r="J31" s="226"/>
      <c r="K31" s="226"/>
      <c r="L31" s="226"/>
      <c r="M31" s="227"/>
      <c r="N31" s="287" t="str">
        <f>IF(H31="","",(IFERROR(VLOOKUP($H31,【選択肢】!$K$3:$O$96,2,)," ")&amp;CHAR(10)&amp;IF(I31="","",","&amp;IFERROR(VLOOKUP($I31,【選択肢】!$K$3:$O$96,2,)," ")&amp;CHAR(10)&amp;IF(J31="","",","&amp;IFERROR(VLOOKUP($J31,【選択肢】!$K$3:$O$96,2,)," ")&amp;CHAR(10)&amp;IF(K31="","",","&amp;IFERROR(VLOOKUP($K31,【選択肢】!$K$3:$O$96,2,)," ")&amp;CHAR(10)&amp;IF(L31="","",","&amp;IFERROR(VLOOKUP($L31,【選択肢】!$K$3:$O$96,2,)," ")&amp;CHAR(10)&amp;IF(M31="","",","&amp;IFERROR(VLOOKUP($M31,【選択肢】!$K$3:$O$96,2,)," "))))))))</f>
        <v/>
      </c>
      <c r="O31" s="288" t="str">
        <f>IF(H31="","",(IFERROR(VLOOKUP($H31,【選択肢】!$K$3:$O$96,4,)," ")&amp;CHAR(10)&amp;IF(I31="","",","&amp;IFERROR(VLOOKUP($I31,【選択肢】!$K$3:$O$96,4,)," ")&amp;CHAR(10)&amp;IF(J31="","",","&amp;IFERROR(VLOOKUP($J31,【選択肢】!$K$3:$O$96,4,)," ")&amp;CHAR(10)&amp;IF(K31="","",","&amp;IFERROR(VLOOKUP($K31,【選択肢】!$K$3:$O$96,4,)," ")&amp;CHAR(10)&amp;IF(L31="","",","&amp;IFERROR(VLOOKUP($L31,【選択肢】!$K$3:$O$96,4,)," ")&amp;CHAR(10)&amp;IF(M31="","",","&amp;IFERROR(VLOOKUP($M31,【選択肢】!$K$3:$O$96,4,)," "))))))))</f>
        <v/>
      </c>
      <c r="P31" s="288" t="str">
        <f>IF(H31="","",(IFERROR(VLOOKUP($H31,【選択肢】!$K$3:$O$96,5,)," ")&amp;CHAR(10)&amp;IF(I31="","",","&amp;IFERROR(VLOOKUP($I31,【選択肢】!$K$3:$O$96,5,)," ")&amp;CHAR(10)&amp;IF(J31="","",","&amp;IFERROR(VLOOKUP($J31,【選択肢】!$K$3:$O$96,5,)," ")&amp;CHAR(10)&amp;IF(K31="","",","&amp;IFERROR(VLOOKUP($K31,【選択肢】!$K$3:$O$96,5,)," ")&amp;CHAR(10)&amp;IF(L31="","",","&amp;IFERROR(VLOOKUP($L31,【選択肢】!$K$3:$O$96,5,)," ")&amp;CHAR(10)&amp;IF(M31="","",","&amp;IFERROR(VLOOKUP($M31,【選択肢】!$K$3:$O$96,5,)," "))))))))</f>
        <v/>
      </c>
      <c r="Q31" s="220"/>
      <c r="R31" s="204"/>
      <c r="S31" s="205"/>
      <c r="T31" s="205"/>
    </row>
    <row r="32" spans="2:20">
      <c r="B32" s="236"/>
      <c r="C32" s="237"/>
      <c r="D32" s="238"/>
      <c r="E32" s="239"/>
      <c r="F32" s="239"/>
      <c r="G32" s="286">
        <f t="shared" si="0"/>
        <v>0</v>
      </c>
      <c r="H32" s="225"/>
      <c r="I32" s="226"/>
      <c r="J32" s="226"/>
      <c r="K32" s="226"/>
      <c r="L32" s="226"/>
      <c r="M32" s="227"/>
      <c r="N32" s="287" t="str">
        <f>IF(H32="","",(IFERROR(VLOOKUP($H32,【選択肢】!$K$3:$O$96,2,)," ")&amp;CHAR(10)&amp;IF(I32="","",","&amp;IFERROR(VLOOKUP($I32,【選択肢】!$K$3:$O$96,2,)," ")&amp;CHAR(10)&amp;IF(J32="","",","&amp;IFERROR(VLOOKUP($J32,【選択肢】!$K$3:$O$96,2,)," ")&amp;CHAR(10)&amp;IF(K32="","",","&amp;IFERROR(VLOOKUP($K32,【選択肢】!$K$3:$O$96,2,)," ")&amp;CHAR(10)&amp;IF(L32="","",","&amp;IFERROR(VLOOKUP($L32,【選択肢】!$K$3:$O$96,2,)," ")&amp;CHAR(10)&amp;IF(M32="","",","&amp;IFERROR(VLOOKUP($M32,【選択肢】!$K$3:$O$96,2,)," "))))))))</f>
        <v/>
      </c>
      <c r="O32" s="288" t="str">
        <f>IF(H32="","",(IFERROR(VLOOKUP($H32,【選択肢】!$K$3:$O$96,4,)," ")&amp;CHAR(10)&amp;IF(I32="","",","&amp;IFERROR(VLOOKUP($I32,【選択肢】!$K$3:$O$96,4,)," ")&amp;CHAR(10)&amp;IF(J32="","",","&amp;IFERROR(VLOOKUP($J32,【選択肢】!$K$3:$O$96,4,)," ")&amp;CHAR(10)&amp;IF(K32="","",","&amp;IFERROR(VLOOKUP($K32,【選択肢】!$K$3:$O$96,4,)," ")&amp;CHAR(10)&amp;IF(L32="","",","&amp;IFERROR(VLOOKUP($L32,【選択肢】!$K$3:$O$96,4,)," ")&amp;CHAR(10)&amp;IF(M32="","",","&amp;IFERROR(VLOOKUP($M32,【選択肢】!$K$3:$O$96,4,)," "))))))))</f>
        <v/>
      </c>
      <c r="P32" s="288" t="str">
        <f>IF(H32="","",(IFERROR(VLOOKUP($H32,【選択肢】!$K$3:$O$96,5,)," ")&amp;CHAR(10)&amp;IF(I32="","",","&amp;IFERROR(VLOOKUP($I32,【選択肢】!$K$3:$O$96,5,)," ")&amp;CHAR(10)&amp;IF(J32="","",","&amp;IFERROR(VLOOKUP($J32,【選択肢】!$K$3:$O$96,5,)," ")&amp;CHAR(10)&amp;IF(K32="","",","&amp;IFERROR(VLOOKUP($K32,【選択肢】!$K$3:$O$96,5,)," ")&amp;CHAR(10)&amp;IF(L32="","",","&amp;IFERROR(VLOOKUP($L32,【選択肢】!$K$3:$O$96,5,)," ")&amp;CHAR(10)&amp;IF(M32="","",","&amp;IFERROR(VLOOKUP($M32,【選択肢】!$K$3:$O$96,5,)," "))))))))</f>
        <v/>
      </c>
      <c r="Q32" s="220"/>
      <c r="R32" s="204"/>
      <c r="S32" s="205"/>
      <c r="T32" s="205"/>
    </row>
    <row r="33" spans="2:20">
      <c r="B33" s="236"/>
      <c r="C33" s="237"/>
      <c r="D33" s="238"/>
      <c r="E33" s="239"/>
      <c r="F33" s="239"/>
      <c r="G33" s="286">
        <f t="shared" si="0"/>
        <v>0</v>
      </c>
      <c r="H33" s="225"/>
      <c r="I33" s="226"/>
      <c r="J33" s="226"/>
      <c r="K33" s="226"/>
      <c r="L33" s="226"/>
      <c r="M33" s="227"/>
      <c r="N33" s="287" t="str">
        <f>IF(H33="","",(IFERROR(VLOOKUP($H33,【選択肢】!$K$3:$O$96,2,)," ")&amp;CHAR(10)&amp;IF(I33="","",","&amp;IFERROR(VLOOKUP($I33,【選択肢】!$K$3:$O$96,2,)," ")&amp;CHAR(10)&amp;IF(J33="","",","&amp;IFERROR(VLOOKUP($J33,【選択肢】!$K$3:$O$96,2,)," ")&amp;CHAR(10)&amp;IF(K33="","",","&amp;IFERROR(VLOOKUP($K33,【選択肢】!$K$3:$O$96,2,)," ")&amp;CHAR(10)&amp;IF(L33="","",","&amp;IFERROR(VLOOKUP($L33,【選択肢】!$K$3:$O$96,2,)," ")&amp;CHAR(10)&amp;IF(M33="","",","&amp;IFERROR(VLOOKUP($M33,【選択肢】!$K$3:$O$96,2,)," "))))))))</f>
        <v/>
      </c>
      <c r="O33" s="288" t="str">
        <f>IF(H33="","",(IFERROR(VLOOKUP($H33,【選択肢】!$K$3:$O$96,4,)," ")&amp;CHAR(10)&amp;IF(I33="","",","&amp;IFERROR(VLOOKUP($I33,【選択肢】!$K$3:$O$96,4,)," ")&amp;CHAR(10)&amp;IF(J33="","",","&amp;IFERROR(VLOOKUP($J33,【選択肢】!$K$3:$O$96,4,)," ")&amp;CHAR(10)&amp;IF(K33="","",","&amp;IFERROR(VLOOKUP($K33,【選択肢】!$K$3:$O$96,4,)," ")&amp;CHAR(10)&amp;IF(L33="","",","&amp;IFERROR(VLOOKUP($L33,【選択肢】!$K$3:$O$96,4,)," ")&amp;CHAR(10)&amp;IF(M33="","",","&amp;IFERROR(VLOOKUP($M33,【選択肢】!$K$3:$O$96,4,)," "))))))))</f>
        <v/>
      </c>
      <c r="P33" s="288" t="str">
        <f>IF(H33="","",(IFERROR(VLOOKUP($H33,【選択肢】!$K$3:$O$96,5,)," ")&amp;CHAR(10)&amp;IF(I33="","",","&amp;IFERROR(VLOOKUP($I33,【選択肢】!$K$3:$O$96,5,)," ")&amp;CHAR(10)&amp;IF(J33="","",","&amp;IFERROR(VLOOKUP($J33,【選択肢】!$K$3:$O$96,5,)," ")&amp;CHAR(10)&amp;IF(K33="","",","&amp;IFERROR(VLOOKUP($K33,【選択肢】!$K$3:$O$96,5,)," ")&amp;CHAR(10)&amp;IF(L33="","",","&amp;IFERROR(VLOOKUP($L33,【選択肢】!$K$3:$O$96,5,)," ")&amp;CHAR(10)&amp;IF(M33="","",","&amp;IFERROR(VLOOKUP($M33,【選択肢】!$K$3:$O$96,5,)," "))))))))</f>
        <v/>
      </c>
      <c r="Q33" s="220"/>
      <c r="R33" s="204"/>
      <c r="S33" s="205"/>
      <c r="T33" s="205"/>
    </row>
    <row r="34" spans="2:20">
      <c r="B34" s="236"/>
      <c r="C34" s="237"/>
      <c r="D34" s="238"/>
      <c r="E34" s="239"/>
      <c r="F34" s="239"/>
      <c r="G34" s="286">
        <f t="shared" si="0"/>
        <v>0</v>
      </c>
      <c r="H34" s="225"/>
      <c r="I34" s="226"/>
      <c r="J34" s="226"/>
      <c r="K34" s="226"/>
      <c r="L34" s="226"/>
      <c r="M34" s="227"/>
      <c r="N34" s="287" t="str">
        <f>IF(H34="","",(IFERROR(VLOOKUP($H34,【選択肢】!$K$3:$O$96,2,)," ")&amp;CHAR(10)&amp;IF(I34="","",","&amp;IFERROR(VLOOKUP($I34,【選択肢】!$K$3:$O$96,2,)," ")&amp;CHAR(10)&amp;IF(J34="","",","&amp;IFERROR(VLOOKUP($J34,【選択肢】!$K$3:$O$96,2,)," ")&amp;CHAR(10)&amp;IF(K34="","",","&amp;IFERROR(VLOOKUP($K34,【選択肢】!$K$3:$O$96,2,)," ")&amp;CHAR(10)&amp;IF(L34="","",","&amp;IFERROR(VLOOKUP($L34,【選択肢】!$K$3:$O$96,2,)," ")&amp;CHAR(10)&amp;IF(M34="","",","&amp;IFERROR(VLOOKUP($M34,【選択肢】!$K$3:$O$96,2,)," "))))))))</f>
        <v/>
      </c>
      <c r="O34" s="288" t="str">
        <f>IF(H34="","",(IFERROR(VLOOKUP($H34,【選択肢】!$K$3:$O$96,4,)," ")&amp;CHAR(10)&amp;IF(I34="","",","&amp;IFERROR(VLOOKUP($I34,【選択肢】!$K$3:$O$96,4,)," ")&amp;CHAR(10)&amp;IF(J34="","",","&amp;IFERROR(VLOOKUP($J34,【選択肢】!$K$3:$O$96,4,)," ")&amp;CHAR(10)&amp;IF(K34="","",","&amp;IFERROR(VLOOKUP($K34,【選択肢】!$K$3:$O$96,4,)," ")&amp;CHAR(10)&amp;IF(L34="","",","&amp;IFERROR(VLOOKUP($L34,【選択肢】!$K$3:$O$96,4,)," ")&amp;CHAR(10)&amp;IF(M34="","",","&amp;IFERROR(VLOOKUP($M34,【選択肢】!$K$3:$O$96,4,)," "))))))))</f>
        <v/>
      </c>
      <c r="P34" s="288" t="str">
        <f>IF(H34="","",(IFERROR(VLOOKUP($H34,【選択肢】!$K$3:$O$96,5,)," ")&amp;CHAR(10)&amp;IF(I34="","",","&amp;IFERROR(VLOOKUP($I34,【選択肢】!$K$3:$O$96,5,)," ")&amp;CHAR(10)&amp;IF(J34="","",","&amp;IFERROR(VLOOKUP($J34,【選択肢】!$K$3:$O$96,5,)," ")&amp;CHAR(10)&amp;IF(K34="","",","&amp;IFERROR(VLOOKUP($K34,【選択肢】!$K$3:$O$96,5,)," ")&amp;CHAR(10)&amp;IF(L34="","",","&amp;IFERROR(VLOOKUP($L34,【選択肢】!$K$3:$O$96,5,)," ")&amp;CHAR(10)&amp;IF(M34="","",","&amp;IFERROR(VLOOKUP($M34,【選択肢】!$K$3:$O$96,5,)," "))))))))</f>
        <v/>
      </c>
      <c r="Q34" s="220"/>
      <c r="R34" s="204"/>
      <c r="S34" s="205"/>
      <c r="T34" s="205"/>
    </row>
    <row r="35" spans="2:20">
      <c r="B35" s="236"/>
      <c r="C35" s="237"/>
      <c r="D35" s="238"/>
      <c r="E35" s="239"/>
      <c r="F35" s="239"/>
      <c r="G35" s="286">
        <f t="shared" si="0"/>
        <v>0</v>
      </c>
      <c r="H35" s="225"/>
      <c r="I35" s="226"/>
      <c r="J35" s="226"/>
      <c r="K35" s="226"/>
      <c r="L35" s="226"/>
      <c r="M35" s="227"/>
      <c r="N35" s="287" t="str">
        <f>IF(H35="","",(IFERROR(VLOOKUP($H35,【選択肢】!$K$3:$O$96,2,)," ")&amp;CHAR(10)&amp;IF(I35="","",","&amp;IFERROR(VLOOKUP($I35,【選択肢】!$K$3:$O$96,2,)," ")&amp;CHAR(10)&amp;IF(J35="","",","&amp;IFERROR(VLOOKUP($J35,【選択肢】!$K$3:$O$96,2,)," ")&amp;CHAR(10)&amp;IF(K35="","",","&amp;IFERROR(VLOOKUP($K35,【選択肢】!$K$3:$O$96,2,)," ")&amp;CHAR(10)&amp;IF(L35="","",","&amp;IFERROR(VLOOKUP($L35,【選択肢】!$K$3:$O$96,2,)," ")&amp;CHAR(10)&amp;IF(M35="","",","&amp;IFERROR(VLOOKUP($M35,【選択肢】!$K$3:$O$96,2,)," "))))))))</f>
        <v/>
      </c>
      <c r="O35" s="288" t="str">
        <f>IF(H35="","",(IFERROR(VLOOKUP($H35,【選択肢】!$K$3:$O$96,4,)," ")&amp;CHAR(10)&amp;IF(I35="","",","&amp;IFERROR(VLOOKUP($I35,【選択肢】!$K$3:$O$96,4,)," ")&amp;CHAR(10)&amp;IF(J35="","",","&amp;IFERROR(VLOOKUP($J35,【選択肢】!$K$3:$O$96,4,)," ")&amp;CHAR(10)&amp;IF(K35="","",","&amp;IFERROR(VLOOKUP($K35,【選択肢】!$K$3:$O$96,4,)," ")&amp;CHAR(10)&amp;IF(L35="","",","&amp;IFERROR(VLOOKUP($L35,【選択肢】!$K$3:$O$96,4,)," ")&amp;CHAR(10)&amp;IF(M35="","",","&amp;IFERROR(VLOOKUP($M35,【選択肢】!$K$3:$O$96,4,)," "))))))))</f>
        <v/>
      </c>
      <c r="P35" s="288" t="str">
        <f>IF(H35="","",(IFERROR(VLOOKUP($H35,【選択肢】!$K$3:$O$96,5,)," ")&amp;CHAR(10)&amp;IF(I35="","",","&amp;IFERROR(VLOOKUP($I35,【選択肢】!$K$3:$O$96,5,)," ")&amp;CHAR(10)&amp;IF(J35="","",","&amp;IFERROR(VLOOKUP($J35,【選択肢】!$K$3:$O$96,5,)," ")&amp;CHAR(10)&amp;IF(K35="","",","&amp;IFERROR(VLOOKUP($K35,【選択肢】!$K$3:$O$96,5,)," ")&amp;CHAR(10)&amp;IF(L35="","",","&amp;IFERROR(VLOOKUP($L35,【選択肢】!$K$3:$O$96,5,)," ")&amp;CHAR(10)&amp;IF(M35="","",","&amp;IFERROR(VLOOKUP($M35,【選択肢】!$K$3:$O$96,5,)," "))))))))</f>
        <v/>
      </c>
      <c r="Q35" s="220"/>
      <c r="R35" s="204"/>
      <c r="S35" s="205"/>
      <c r="T35" s="205"/>
    </row>
    <row r="36" spans="2:20">
      <c r="B36" s="236"/>
      <c r="C36" s="237"/>
      <c r="D36" s="238"/>
      <c r="E36" s="239"/>
      <c r="F36" s="239"/>
      <c r="G36" s="286">
        <f t="shared" si="0"/>
        <v>0</v>
      </c>
      <c r="H36" s="225"/>
      <c r="I36" s="226"/>
      <c r="J36" s="226"/>
      <c r="K36" s="226"/>
      <c r="L36" s="226"/>
      <c r="M36" s="227"/>
      <c r="N36" s="287" t="str">
        <f>IF(H36="","",(IFERROR(VLOOKUP($H36,【選択肢】!$K$3:$O$96,2,)," ")&amp;CHAR(10)&amp;IF(I36="","",","&amp;IFERROR(VLOOKUP($I36,【選択肢】!$K$3:$O$96,2,)," ")&amp;CHAR(10)&amp;IF(J36="","",","&amp;IFERROR(VLOOKUP($J36,【選択肢】!$K$3:$O$96,2,)," ")&amp;CHAR(10)&amp;IF(K36="","",","&amp;IFERROR(VLOOKUP($K36,【選択肢】!$K$3:$O$96,2,)," ")&amp;CHAR(10)&amp;IF(L36="","",","&amp;IFERROR(VLOOKUP($L36,【選択肢】!$K$3:$O$96,2,)," ")&amp;CHAR(10)&amp;IF(M36="","",","&amp;IFERROR(VLOOKUP($M36,【選択肢】!$K$3:$O$96,2,)," "))))))))</f>
        <v/>
      </c>
      <c r="O36" s="288" t="str">
        <f>IF(H36="","",(IFERROR(VLOOKUP($H36,【選択肢】!$K$3:$O$96,4,)," ")&amp;CHAR(10)&amp;IF(I36="","",","&amp;IFERROR(VLOOKUP($I36,【選択肢】!$K$3:$O$96,4,)," ")&amp;CHAR(10)&amp;IF(J36="","",","&amp;IFERROR(VLOOKUP($J36,【選択肢】!$K$3:$O$96,4,)," ")&amp;CHAR(10)&amp;IF(K36="","",","&amp;IFERROR(VLOOKUP($K36,【選択肢】!$K$3:$O$96,4,)," ")&amp;CHAR(10)&amp;IF(L36="","",","&amp;IFERROR(VLOOKUP($L36,【選択肢】!$K$3:$O$96,4,)," ")&amp;CHAR(10)&amp;IF(M36="","",","&amp;IFERROR(VLOOKUP($M36,【選択肢】!$K$3:$O$96,4,)," "))))))))</f>
        <v/>
      </c>
      <c r="P36" s="288" t="str">
        <f>IF(H36="","",(IFERROR(VLOOKUP($H36,【選択肢】!$K$3:$O$96,5,)," ")&amp;CHAR(10)&amp;IF(I36="","",","&amp;IFERROR(VLOOKUP($I36,【選択肢】!$K$3:$O$96,5,)," ")&amp;CHAR(10)&amp;IF(J36="","",","&amp;IFERROR(VLOOKUP($J36,【選択肢】!$K$3:$O$96,5,)," ")&amp;CHAR(10)&amp;IF(K36="","",","&amp;IFERROR(VLOOKUP($K36,【選択肢】!$K$3:$O$96,5,)," ")&amp;CHAR(10)&amp;IF(L36="","",","&amp;IFERROR(VLOOKUP($L36,【選択肢】!$K$3:$O$96,5,)," ")&amp;CHAR(10)&amp;IF(M36="","",","&amp;IFERROR(VLOOKUP($M36,【選択肢】!$K$3:$O$96,5,)," "))))))))</f>
        <v/>
      </c>
      <c r="Q36" s="220"/>
      <c r="R36" s="204"/>
      <c r="S36" s="205"/>
      <c r="T36" s="205"/>
    </row>
    <row r="37" spans="2:20">
      <c r="B37" s="236"/>
      <c r="C37" s="237"/>
      <c r="D37" s="238"/>
      <c r="E37" s="239"/>
      <c r="F37" s="239"/>
      <c r="G37" s="286">
        <f t="shared" si="0"/>
        <v>0</v>
      </c>
      <c r="H37" s="225"/>
      <c r="I37" s="226"/>
      <c r="J37" s="226"/>
      <c r="K37" s="226"/>
      <c r="L37" s="226"/>
      <c r="M37" s="227"/>
      <c r="N37" s="287" t="str">
        <f>IF(H37="","",(IFERROR(VLOOKUP($H37,【選択肢】!$K$3:$O$96,2,)," ")&amp;CHAR(10)&amp;IF(I37="","",","&amp;IFERROR(VLOOKUP($I37,【選択肢】!$K$3:$O$96,2,)," ")&amp;CHAR(10)&amp;IF(J37="","",","&amp;IFERROR(VLOOKUP($J37,【選択肢】!$K$3:$O$96,2,)," ")&amp;CHAR(10)&amp;IF(K37="","",","&amp;IFERROR(VLOOKUP($K37,【選択肢】!$K$3:$O$96,2,)," ")&amp;CHAR(10)&amp;IF(L37="","",","&amp;IFERROR(VLOOKUP($L37,【選択肢】!$K$3:$O$96,2,)," ")&amp;CHAR(10)&amp;IF(M37="","",","&amp;IFERROR(VLOOKUP($M37,【選択肢】!$K$3:$O$96,2,)," "))))))))</f>
        <v/>
      </c>
      <c r="O37" s="288" t="str">
        <f>IF(H37="","",(IFERROR(VLOOKUP($H37,【選択肢】!$K$3:$O$96,4,)," ")&amp;CHAR(10)&amp;IF(I37="","",","&amp;IFERROR(VLOOKUP($I37,【選択肢】!$K$3:$O$96,4,)," ")&amp;CHAR(10)&amp;IF(J37="","",","&amp;IFERROR(VLOOKUP($J37,【選択肢】!$K$3:$O$96,4,)," ")&amp;CHAR(10)&amp;IF(K37="","",","&amp;IFERROR(VLOOKUP($K37,【選択肢】!$K$3:$O$96,4,)," ")&amp;CHAR(10)&amp;IF(L37="","",","&amp;IFERROR(VLOOKUP($L37,【選択肢】!$K$3:$O$96,4,)," ")&amp;CHAR(10)&amp;IF(M37="","",","&amp;IFERROR(VLOOKUP($M37,【選択肢】!$K$3:$O$96,4,)," "))))))))</f>
        <v/>
      </c>
      <c r="P37" s="288" t="str">
        <f>IF(H37="","",(IFERROR(VLOOKUP($H37,【選択肢】!$K$3:$O$96,5,)," ")&amp;CHAR(10)&amp;IF(I37="","",","&amp;IFERROR(VLOOKUP($I37,【選択肢】!$K$3:$O$96,5,)," ")&amp;CHAR(10)&amp;IF(J37="","",","&amp;IFERROR(VLOOKUP($J37,【選択肢】!$K$3:$O$96,5,)," ")&amp;CHAR(10)&amp;IF(K37="","",","&amp;IFERROR(VLOOKUP($K37,【選択肢】!$K$3:$O$96,5,)," ")&amp;CHAR(10)&amp;IF(L37="","",","&amp;IFERROR(VLOOKUP($L37,【選択肢】!$K$3:$O$96,5,)," ")&amp;CHAR(10)&amp;IF(M37="","",","&amp;IFERROR(VLOOKUP($M37,【選択肢】!$K$3:$O$96,5,)," "))))))))</f>
        <v/>
      </c>
      <c r="Q37" s="220"/>
      <c r="R37" s="204"/>
      <c r="S37" s="205"/>
      <c r="T37" s="205"/>
    </row>
    <row r="38" spans="2:20">
      <c r="B38" s="236"/>
      <c r="C38" s="237"/>
      <c r="D38" s="238"/>
      <c r="E38" s="239"/>
      <c r="F38" s="239"/>
      <c r="G38" s="286">
        <f t="shared" si="0"/>
        <v>0</v>
      </c>
      <c r="H38" s="225"/>
      <c r="I38" s="226"/>
      <c r="J38" s="226"/>
      <c r="K38" s="226"/>
      <c r="L38" s="226"/>
      <c r="M38" s="227"/>
      <c r="N38" s="287" t="str">
        <f>IF(H38="","",(IFERROR(VLOOKUP($H38,【選択肢】!$K$3:$O$96,2,)," ")&amp;CHAR(10)&amp;IF(I38="","",","&amp;IFERROR(VLOOKUP($I38,【選択肢】!$K$3:$O$96,2,)," ")&amp;CHAR(10)&amp;IF(J38="","",","&amp;IFERROR(VLOOKUP($J38,【選択肢】!$K$3:$O$96,2,)," ")&amp;CHAR(10)&amp;IF(K38="","",","&amp;IFERROR(VLOOKUP($K38,【選択肢】!$K$3:$O$96,2,)," ")&amp;CHAR(10)&amp;IF(L38="","",","&amp;IFERROR(VLOOKUP($L38,【選択肢】!$K$3:$O$96,2,)," ")&amp;CHAR(10)&amp;IF(M38="","",","&amp;IFERROR(VLOOKUP($M38,【選択肢】!$K$3:$O$96,2,)," "))))))))</f>
        <v/>
      </c>
      <c r="O38" s="288" t="str">
        <f>IF(H38="","",(IFERROR(VLOOKUP($H38,【選択肢】!$K$3:$O$96,4,)," ")&amp;CHAR(10)&amp;IF(I38="","",","&amp;IFERROR(VLOOKUP($I38,【選択肢】!$K$3:$O$96,4,)," ")&amp;CHAR(10)&amp;IF(J38="","",","&amp;IFERROR(VLOOKUP($J38,【選択肢】!$K$3:$O$96,4,)," ")&amp;CHAR(10)&amp;IF(K38="","",","&amp;IFERROR(VLOOKUP($K38,【選択肢】!$K$3:$O$96,4,)," ")&amp;CHAR(10)&amp;IF(L38="","",","&amp;IFERROR(VLOOKUP($L38,【選択肢】!$K$3:$O$96,4,)," ")&amp;CHAR(10)&amp;IF(M38="","",","&amp;IFERROR(VLOOKUP($M38,【選択肢】!$K$3:$O$96,4,)," "))))))))</f>
        <v/>
      </c>
      <c r="P38" s="288" t="str">
        <f>IF(H38="","",(IFERROR(VLOOKUP($H38,【選択肢】!$K$3:$O$96,5,)," ")&amp;CHAR(10)&amp;IF(I38="","",","&amp;IFERROR(VLOOKUP($I38,【選択肢】!$K$3:$O$96,5,)," ")&amp;CHAR(10)&amp;IF(J38="","",","&amp;IFERROR(VLOOKUP($J38,【選択肢】!$K$3:$O$96,5,)," ")&amp;CHAR(10)&amp;IF(K38="","",","&amp;IFERROR(VLOOKUP($K38,【選択肢】!$K$3:$O$96,5,)," ")&amp;CHAR(10)&amp;IF(L38="","",","&amp;IFERROR(VLOOKUP($L38,【選択肢】!$K$3:$O$96,5,)," ")&amp;CHAR(10)&amp;IF(M38="","",","&amp;IFERROR(VLOOKUP($M38,【選択肢】!$K$3:$O$96,5,)," "))))))))</f>
        <v/>
      </c>
      <c r="Q38" s="220"/>
      <c r="R38" s="204"/>
      <c r="S38" s="205"/>
      <c r="T38" s="205"/>
    </row>
    <row r="39" spans="2:20">
      <c r="B39" s="236"/>
      <c r="C39" s="237"/>
      <c r="D39" s="238"/>
      <c r="E39" s="239"/>
      <c r="F39" s="239"/>
      <c r="G39" s="286">
        <f t="shared" si="0"/>
        <v>0</v>
      </c>
      <c r="H39" s="225"/>
      <c r="I39" s="226"/>
      <c r="J39" s="226"/>
      <c r="K39" s="226"/>
      <c r="L39" s="226"/>
      <c r="M39" s="227"/>
      <c r="N39" s="287" t="str">
        <f>IF(H39="","",(IFERROR(VLOOKUP($H39,【選択肢】!$K$3:$O$96,2,)," ")&amp;CHAR(10)&amp;IF(I39="","",","&amp;IFERROR(VLOOKUP($I39,【選択肢】!$K$3:$O$96,2,)," ")&amp;CHAR(10)&amp;IF(J39="","",","&amp;IFERROR(VLOOKUP($J39,【選択肢】!$K$3:$O$96,2,)," ")&amp;CHAR(10)&amp;IF(K39="","",","&amp;IFERROR(VLOOKUP($K39,【選択肢】!$K$3:$O$96,2,)," ")&amp;CHAR(10)&amp;IF(L39="","",","&amp;IFERROR(VLOOKUP($L39,【選択肢】!$K$3:$O$96,2,)," ")&amp;CHAR(10)&amp;IF(M39="","",","&amp;IFERROR(VLOOKUP($M39,【選択肢】!$K$3:$O$96,2,)," "))))))))</f>
        <v/>
      </c>
      <c r="O39" s="288" t="str">
        <f>IF(H39="","",(IFERROR(VLOOKUP($H39,【選択肢】!$K$3:$O$96,4,)," ")&amp;CHAR(10)&amp;IF(I39="","",","&amp;IFERROR(VLOOKUP($I39,【選択肢】!$K$3:$O$96,4,)," ")&amp;CHAR(10)&amp;IF(J39="","",","&amp;IFERROR(VLOOKUP($J39,【選択肢】!$K$3:$O$96,4,)," ")&amp;CHAR(10)&amp;IF(K39="","",","&amp;IFERROR(VLOOKUP($K39,【選択肢】!$K$3:$O$96,4,)," ")&amp;CHAR(10)&amp;IF(L39="","",","&amp;IFERROR(VLOOKUP($L39,【選択肢】!$K$3:$O$96,4,)," ")&amp;CHAR(10)&amp;IF(M39="","",","&amp;IFERROR(VLOOKUP($M39,【選択肢】!$K$3:$O$96,4,)," "))))))))</f>
        <v/>
      </c>
      <c r="P39" s="288" t="str">
        <f>IF(H39="","",(IFERROR(VLOOKUP($H39,【選択肢】!$K$3:$O$96,5,)," ")&amp;CHAR(10)&amp;IF(I39="","",","&amp;IFERROR(VLOOKUP($I39,【選択肢】!$K$3:$O$96,5,)," ")&amp;CHAR(10)&amp;IF(J39="","",","&amp;IFERROR(VLOOKUP($J39,【選択肢】!$K$3:$O$96,5,)," ")&amp;CHAR(10)&amp;IF(K39="","",","&amp;IFERROR(VLOOKUP($K39,【選択肢】!$K$3:$O$96,5,)," ")&amp;CHAR(10)&amp;IF(L39="","",","&amp;IFERROR(VLOOKUP($L39,【選択肢】!$K$3:$O$96,5,)," ")&amp;CHAR(10)&amp;IF(M39="","",","&amp;IFERROR(VLOOKUP($M39,【選択肢】!$K$3:$O$96,5,)," "))))))))</f>
        <v/>
      </c>
      <c r="Q39" s="220"/>
      <c r="R39" s="204"/>
      <c r="S39" s="205"/>
      <c r="T39" s="205"/>
    </row>
    <row r="40" spans="2:20">
      <c r="B40" s="236"/>
      <c r="C40" s="237"/>
      <c r="D40" s="238"/>
      <c r="E40" s="239"/>
      <c r="F40" s="239"/>
      <c r="G40" s="286">
        <f t="shared" si="0"/>
        <v>0</v>
      </c>
      <c r="H40" s="225"/>
      <c r="I40" s="226"/>
      <c r="J40" s="226"/>
      <c r="K40" s="226"/>
      <c r="L40" s="226"/>
      <c r="M40" s="227"/>
      <c r="N40" s="287" t="str">
        <f>IF(H40="","",(IFERROR(VLOOKUP($H40,【選択肢】!$K$3:$O$96,2,)," ")&amp;CHAR(10)&amp;IF(I40="","",","&amp;IFERROR(VLOOKUP($I40,【選択肢】!$K$3:$O$96,2,)," ")&amp;CHAR(10)&amp;IF(J40="","",","&amp;IFERROR(VLOOKUP($J40,【選択肢】!$K$3:$O$96,2,)," ")&amp;CHAR(10)&amp;IF(K40="","",","&amp;IFERROR(VLOOKUP($K40,【選択肢】!$K$3:$O$96,2,)," ")&amp;CHAR(10)&amp;IF(L40="","",","&amp;IFERROR(VLOOKUP($L40,【選択肢】!$K$3:$O$96,2,)," ")&amp;CHAR(10)&amp;IF(M40="","",","&amp;IFERROR(VLOOKUP($M40,【選択肢】!$K$3:$O$96,2,)," "))))))))</f>
        <v/>
      </c>
      <c r="O40" s="288" t="str">
        <f>IF(H40="","",(IFERROR(VLOOKUP($H40,【選択肢】!$K$3:$O$96,4,)," ")&amp;CHAR(10)&amp;IF(I40="","",","&amp;IFERROR(VLOOKUP($I40,【選択肢】!$K$3:$O$96,4,)," ")&amp;CHAR(10)&amp;IF(J40="","",","&amp;IFERROR(VLOOKUP($J40,【選択肢】!$K$3:$O$96,4,)," ")&amp;CHAR(10)&amp;IF(K40="","",","&amp;IFERROR(VLOOKUP($K40,【選択肢】!$K$3:$O$96,4,)," ")&amp;CHAR(10)&amp;IF(L40="","",","&amp;IFERROR(VLOOKUP($L40,【選択肢】!$K$3:$O$96,4,)," ")&amp;CHAR(10)&amp;IF(M40="","",","&amp;IFERROR(VLOOKUP($M40,【選択肢】!$K$3:$O$96,4,)," "))))))))</f>
        <v/>
      </c>
      <c r="P40" s="288" t="str">
        <f>IF(H40="","",(IFERROR(VLOOKUP($H40,【選択肢】!$K$3:$O$96,5,)," ")&amp;CHAR(10)&amp;IF(I40="","",","&amp;IFERROR(VLOOKUP($I40,【選択肢】!$K$3:$O$96,5,)," ")&amp;CHAR(10)&amp;IF(J40="","",","&amp;IFERROR(VLOOKUP($J40,【選択肢】!$K$3:$O$96,5,)," ")&amp;CHAR(10)&amp;IF(K40="","",","&amp;IFERROR(VLOOKUP($K40,【選択肢】!$K$3:$O$96,5,)," ")&amp;CHAR(10)&amp;IF(L40="","",","&amp;IFERROR(VLOOKUP($L40,【選択肢】!$K$3:$O$96,5,)," ")&amp;CHAR(10)&amp;IF(M40="","",","&amp;IFERROR(VLOOKUP($M40,【選択肢】!$K$3:$O$96,5,)," "))))))))</f>
        <v/>
      </c>
      <c r="Q40" s="220"/>
      <c r="R40" s="204"/>
      <c r="S40" s="205"/>
      <c r="T40" s="205"/>
    </row>
    <row r="41" spans="2:20">
      <c r="B41" s="236"/>
      <c r="C41" s="237"/>
      <c r="D41" s="238"/>
      <c r="E41" s="239"/>
      <c r="F41" s="239"/>
      <c r="G41" s="286">
        <f t="shared" si="0"/>
        <v>0</v>
      </c>
      <c r="H41" s="225"/>
      <c r="I41" s="226"/>
      <c r="J41" s="226"/>
      <c r="K41" s="226"/>
      <c r="L41" s="226"/>
      <c r="M41" s="227"/>
      <c r="N41" s="287" t="str">
        <f>IF(H41="","",(IFERROR(VLOOKUP($H41,【選択肢】!$K$3:$O$96,2,)," ")&amp;CHAR(10)&amp;IF(I41="","",","&amp;IFERROR(VLOOKUP($I41,【選択肢】!$K$3:$O$96,2,)," ")&amp;CHAR(10)&amp;IF(J41="","",","&amp;IFERROR(VLOOKUP($J41,【選択肢】!$K$3:$O$96,2,)," ")&amp;CHAR(10)&amp;IF(K41="","",","&amp;IFERROR(VLOOKUP($K41,【選択肢】!$K$3:$O$96,2,)," ")&amp;CHAR(10)&amp;IF(L41="","",","&amp;IFERROR(VLOOKUP($L41,【選択肢】!$K$3:$O$96,2,)," ")&amp;CHAR(10)&amp;IF(M41="","",","&amp;IFERROR(VLOOKUP($M41,【選択肢】!$K$3:$O$96,2,)," "))))))))</f>
        <v/>
      </c>
      <c r="O41" s="288" t="str">
        <f>IF(H41="","",(IFERROR(VLOOKUP($H41,【選択肢】!$K$3:$O$96,4,)," ")&amp;CHAR(10)&amp;IF(I41="","",","&amp;IFERROR(VLOOKUP($I41,【選択肢】!$K$3:$O$96,4,)," ")&amp;CHAR(10)&amp;IF(J41="","",","&amp;IFERROR(VLOOKUP($J41,【選択肢】!$K$3:$O$96,4,)," ")&amp;CHAR(10)&amp;IF(K41="","",","&amp;IFERROR(VLOOKUP($K41,【選択肢】!$K$3:$O$96,4,)," ")&amp;CHAR(10)&amp;IF(L41="","",","&amp;IFERROR(VLOOKUP($L41,【選択肢】!$K$3:$O$96,4,)," ")&amp;CHAR(10)&amp;IF(M41="","",","&amp;IFERROR(VLOOKUP($M41,【選択肢】!$K$3:$O$96,4,)," "))))))))</f>
        <v/>
      </c>
      <c r="P41" s="288" t="str">
        <f>IF(H41="","",(IFERROR(VLOOKUP($H41,【選択肢】!$K$3:$O$96,5,)," ")&amp;CHAR(10)&amp;IF(I41="","",","&amp;IFERROR(VLOOKUP($I41,【選択肢】!$K$3:$O$96,5,)," ")&amp;CHAR(10)&amp;IF(J41="","",","&amp;IFERROR(VLOOKUP($J41,【選択肢】!$K$3:$O$96,5,)," ")&amp;CHAR(10)&amp;IF(K41="","",","&amp;IFERROR(VLOOKUP($K41,【選択肢】!$K$3:$O$96,5,)," ")&amp;CHAR(10)&amp;IF(L41="","",","&amp;IFERROR(VLOOKUP($L41,【選択肢】!$K$3:$O$96,5,)," ")&amp;CHAR(10)&amp;IF(M41="","",","&amp;IFERROR(VLOOKUP($M41,【選択肢】!$K$3:$O$96,5,)," "))))))))</f>
        <v/>
      </c>
      <c r="Q41" s="220"/>
      <c r="R41" s="204"/>
      <c r="S41" s="205"/>
      <c r="T41" s="205"/>
    </row>
    <row r="42" spans="2:20">
      <c r="B42" s="236"/>
      <c r="C42" s="237"/>
      <c r="D42" s="238"/>
      <c r="E42" s="239"/>
      <c r="F42" s="239"/>
      <c r="G42" s="286">
        <f t="shared" si="0"/>
        <v>0</v>
      </c>
      <c r="H42" s="225"/>
      <c r="I42" s="226"/>
      <c r="J42" s="226"/>
      <c r="K42" s="226"/>
      <c r="L42" s="226"/>
      <c r="M42" s="227"/>
      <c r="N42" s="287" t="str">
        <f>IF(H42="","",(IFERROR(VLOOKUP($H42,【選択肢】!$K$3:$O$96,2,)," ")&amp;CHAR(10)&amp;IF(I42="","",","&amp;IFERROR(VLOOKUP($I42,【選択肢】!$K$3:$O$96,2,)," ")&amp;CHAR(10)&amp;IF(J42="","",","&amp;IFERROR(VLOOKUP($J42,【選択肢】!$K$3:$O$96,2,)," ")&amp;CHAR(10)&amp;IF(K42="","",","&amp;IFERROR(VLOOKUP($K42,【選択肢】!$K$3:$O$96,2,)," ")&amp;CHAR(10)&amp;IF(L42="","",","&amp;IFERROR(VLOOKUP($L42,【選択肢】!$K$3:$O$96,2,)," ")&amp;CHAR(10)&amp;IF(M42="","",","&amp;IFERROR(VLOOKUP($M42,【選択肢】!$K$3:$O$96,2,)," "))))))))</f>
        <v/>
      </c>
      <c r="O42" s="288" t="str">
        <f>IF(H42="","",(IFERROR(VLOOKUP($H42,【選択肢】!$K$3:$O$96,4,)," ")&amp;CHAR(10)&amp;IF(I42="","",","&amp;IFERROR(VLOOKUP($I42,【選択肢】!$K$3:$O$96,4,)," ")&amp;CHAR(10)&amp;IF(J42="","",","&amp;IFERROR(VLOOKUP($J42,【選択肢】!$K$3:$O$96,4,)," ")&amp;CHAR(10)&amp;IF(K42="","",","&amp;IFERROR(VLOOKUP($K42,【選択肢】!$K$3:$O$96,4,)," ")&amp;CHAR(10)&amp;IF(L42="","",","&amp;IFERROR(VLOOKUP($L42,【選択肢】!$K$3:$O$96,4,)," ")&amp;CHAR(10)&amp;IF(M42="","",","&amp;IFERROR(VLOOKUP($M42,【選択肢】!$K$3:$O$96,4,)," "))))))))</f>
        <v/>
      </c>
      <c r="P42" s="288" t="str">
        <f>IF(H42="","",(IFERROR(VLOOKUP($H42,【選択肢】!$K$3:$O$96,5,)," ")&amp;CHAR(10)&amp;IF(I42="","",","&amp;IFERROR(VLOOKUP($I42,【選択肢】!$K$3:$O$96,5,)," ")&amp;CHAR(10)&amp;IF(J42="","",","&amp;IFERROR(VLOOKUP($J42,【選択肢】!$K$3:$O$96,5,)," ")&amp;CHAR(10)&amp;IF(K42="","",","&amp;IFERROR(VLOOKUP($K42,【選択肢】!$K$3:$O$96,5,)," ")&amp;CHAR(10)&amp;IF(L42="","",","&amp;IFERROR(VLOOKUP($L42,【選択肢】!$K$3:$O$96,5,)," ")&amp;CHAR(10)&amp;IF(M42="","",","&amp;IFERROR(VLOOKUP($M42,【選択肢】!$K$3:$O$96,5,)," "))))))))</f>
        <v/>
      </c>
      <c r="Q42" s="220"/>
      <c r="R42" s="204"/>
      <c r="S42" s="205"/>
      <c r="T42" s="205"/>
    </row>
    <row r="43" spans="2:20">
      <c r="B43" s="236"/>
      <c r="C43" s="237"/>
      <c r="D43" s="238"/>
      <c r="E43" s="239"/>
      <c r="F43" s="239"/>
      <c r="G43" s="286">
        <f t="shared" si="0"/>
        <v>0</v>
      </c>
      <c r="H43" s="225"/>
      <c r="I43" s="226"/>
      <c r="J43" s="226"/>
      <c r="K43" s="226"/>
      <c r="L43" s="226"/>
      <c r="M43" s="227"/>
      <c r="N43" s="287" t="str">
        <f>IF(H43="","",(IFERROR(VLOOKUP($H43,【選択肢】!$K$3:$O$96,2,)," ")&amp;CHAR(10)&amp;IF(I43="","",","&amp;IFERROR(VLOOKUP($I43,【選択肢】!$K$3:$O$96,2,)," ")&amp;CHAR(10)&amp;IF(J43="","",","&amp;IFERROR(VLOOKUP($J43,【選択肢】!$K$3:$O$96,2,)," ")&amp;CHAR(10)&amp;IF(K43="","",","&amp;IFERROR(VLOOKUP($K43,【選択肢】!$K$3:$O$96,2,)," ")&amp;CHAR(10)&amp;IF(L43="","",","&amp;IFERROR(VLOOKUP($L43,【選択肢】!$K$3:$O$96,2,)," ")&amp;CHAR(10)&amp;IF(M43="","",","&amp;IFERROR(VLOOKUP($M43,【選択肢】!$K$3:$O$96,2,)," "))))))))</f>
        <v/>
      </c>
      <c r="O43" s="288" t="str">
        <f>IF(H43="","",(IFERROR(VLOOKUP($H43,【選択肢】!$K$3:$O$96,4,)," ")&amp;CHAR(10)&amp;IF(I43="","",","&amp;IFERROR(VLOOKUP($I43,【選択肢】!$K$3:$O$96,4,)," ")&amp;CHAR(10)&amp;IF(J43="","",","&amp;IFERROR(VLOOKUP($J43,【選択肢】!$K$3:$O$96,4,)," ")&amp;CHAR(10)&amp;IF(K43="","",","&amp;IFERROR(VLOOKUP($K43,【選択肢】!$K$3:$O$96,4,)," ")&amp;CHAR(10)&amp;IF(L43="","",","&amp;IFERROR(VLOOKUP($L43,【選択肢】!$K$3:$O$96,4,)," ")&amp;CHAR(10)&amp;IF(M43="","",","&amp;IFERROR(VLOOKUP($M43,【選択肢】!$K$3:$O$96,4,)," "))))))))</f>
        <v/>
      </c>
      <c r="P43" s="288" t="str">
        <f>IF(H43="","",(IFERROR(VLOOKUP($H43,【選択肢】!$K$3:$O$96,5,)," ")&amp;CHAR(10)&amp;IF(I43="","",","&amp;IFERROR(VLOOKUP($I43,【選択肢】!$K$3:$O$96,5,)," ")&amp;CHAR(10)&amp;IF(J43="","",","&amp;IFERROR(VLOOKUP($J43,【選択肢】!$K$3:$O$96,5,)," ")&amp;CHAR(10)&amp;IF(K43="","",","&amp;IFERROR(VLOOKUP($K43,【選択肢】!$K$3:$O$96,5,)," ")&amp;CHAR(10)&amp;IF(L43="","",","&amp;IFERROR(VLOOKUP($L43,【選択肢】!$K$3:$O$96,5,)," ")&amp;CHAR(10)&amp;IF(M43="","",","&amp;IFERROR(VLOOKUP($M43,【選択肢】!$K$3:$O$96,5,)," "))))))))</f>
        <v/>
      </c>
      <c r="Q43" s="220"/>
      <c r="R43" s="204"/>
      <c r="S43" s="205"/>
      <c r="T43" s="205"/>
    </row>
    <row r="44" spans="2:20">
      <c r="B44" s="236"/>
      <c r="C44" s="237"/>
      <c r="D44" s="238"/>
      <c r="E44" s="239"/>
      <c r="F44" s="239"/>
      <c r="G44" s="286">
        <f t="shared" si="0"/>
        <v>0</v>
      </c>
      <c r="H44" s="225"/>
      <c r="I44" s="226"/>
      <c r="J44" s="226"/>
      <c r="K44" s="226"/>
      <c r="L44" s="226"/>
      <c r="M44" s="227"/>
      <c r="N44" s="287" t="str">
        <f>IF(H44="","",(IFERROR(VLOOKUP($H44,【選択肢】!$K$3:$O$96,2,)," ")&amp;CHAR(10)&amp;IF(I44="","",","&amp;IFERROR(VLOOKUP($I44,【選択肢】!$K$3:$O$96,2,)," ")&amp;CHAR(10)&amp;IF(J44="","",","&amp;IFERROR(VLOOKUP($J44,【選択肢】!$K$3:$O$96,2,)," ")&amp;CHAR(10)&amp;IF(K44="","",","&amp;IFERROR(VLOOKUP($K44,【選択肢】!$K$3:$O$96,2,)," ")&amp;CHAR(10)&amp;IF(L44="","",","&amp;IFERROR(VLOOKUP($L44,【選択肢】!$K$3:$O$96,2,)," ")&amp;CHAR(10)&amp;IF(M44="","",","&amp;IFERROR(VLOOKUP($M44,【選択肢】!$K$3:$O$96,2,)," "))))))))</f>
        <v/>
      </c>
      <c r="O44" s="288" t="str">
        <f>IF(H44="","",(IFERROR(VLOOKUP($H44,【選択肢】!$K$3:$O$96,4,)," ")&amp;CHAR(10)&amp;IF(I44="","",","&amp;IFERROR(VLOOKUP($I44,【選択肢】!$K$3:$O$96,4,)," ")&amp;CHAR(10)&amp;IF(J44="","",","&amp;IFERROR(VLOOKUP($J44,【選択肢】!$K$3:$O$96,4,)," ")&amp;CHAR(10)&amp;IF(K44="","",","&amp;IFERROR(VLOOKUP($K44,【選択肢】!$K$3:$O$96,4,)," ")&amp;CHAR(10)&amp;IF(L44="","",","&amp;IFERROR(VLOOKUP($L44,【選択肢】!$K$3:$O$96,4,)," ")&amp;CHAR(10)&amp;IF(M44="","",","&amp;IFERROR(VLOOKUP($M44,【選択肢】!$K$3:$O$96,4,)," "))))))))</f>
        <v/>
      </c>
      <c r="P44" s="288" t="str">
        <f>IF(H44="","",(IFERROR(VLOOKUP($H44,【選択肢】!$K$3:$O$96,5,)," ")&amp;CHAR(10)&amp;IF(I44="","",","&amp;IFERROR(VLOOKUP($I44,【選択肢】!$K$3:$O$96,5,)," ")&amp;CHAR(10)&amp;IF(J44="","",","&amp;IFERROR(VLOOKUP($J44,【選択肢】!$K$3:$O$96,5,)," ")&amp;CHAR(10)&amp;IF(K44="","",","&amp;IFERROR(VLOOKUP($K44,【選択肢】!$K$3:$O$96,5,)," ")&amp;CHAR(10)&amp;IF(L44="","",","&amp;IFERROR(VLOOKUP($L44,【選択肢】!$K$3:$O$96,5,)," ")&amp;CHAR(10)&amp;IF(M44="","",","&amp;IFERROR(VLOOKUP($M44,【選択肢】!$K$3:$O$96,5,)," "))))))))</f>
        <v/>
      </c>
      <c r="Q44" s="220"/>
      <c r="R44" s="204"/>
      <c r="S44" s="205"/>
      <c r="T44" s="205"/>
    </row>
    <row r="45" spans="2:20">
      <c r="B45" s="236"/>
      <c r="C45" s="237"/>
      <c r="D45" s="238"/>
      <c r="E45" s="239"/>
      <c r="F45" s="239"/>
      <c r="G45" s="286">
        <f t="shared" si="0"/>
        <v>0</v>
      </c>
      <c r="H45" s="225"/>
      <c r="I45" s="226"/>
      <c r="J45" s="226"/>
      <c r="K45" s="226"/>
      <c r="L45" s="226"/>
      <c r="M45" s="227"/>
      <c r="N45" s="287" t="str">
        <f>IF(H45="","",(IFERROR(VLOOKUP($H45,【選択肢】!$K$3:$O$96,2,)," ")&amp;CHAR(10)&amp;IF(I45="","",","&amp;IFERROR(VLOOKUP($I45,【選択肢】!$K$3:$O$96,2,)," ")&amp;CHAR(10)&amp;IF(J45="","",","&amp;IFERROR(VLOOKUP($J45,【選択肢】!$K$3:$O$96,2,)," ")&amp;CHAR(10)&amp;IF(K45="","",","&amp;IFERROR(VLOOKUP($K45,【選択肢】!$K$3:$O$96,2,)," ")&amp;CHAR(10)&amp;IF(L45="","",","&amp;IFERROR(VLOOKUP($L45,【選択肢】!$K$3:$O$96,2,)," ")&amp;CHAR(10)&amp;IF(M45="","",","&amp;IFERROR(VLOOKUP($M45,【選択肢】!$K$3:$O$96,2,)," "))))))))</f>
        <v/>
      </c>
      <c r="O45" s="288" t="str">
        <f>IF(H45="","",(IFERROR(VLOOKUP($H45,【選択肢】!$K$3:$O$96,4,)," ")&amp;CHAR(10)&amp;IF(I45="","",","&amp;IFERROR(VLOOKUP($I45,【選択肢】!$K$3:$O$96,4,)," ")&amp;CHAR(10)&amp;IF(J45="","",","&amp;IFERROR(VLOOKUP($J45,【選択肢】!$K$3:$O$96,4,)," ")&amp;CHAR(10)&amp;IF(K45="","",","&amp;IFERROR(VLOOKUP($K45,【選択肢】!$K$3:$O$96,4,)," ")&amp;CHAR(10)&amp;IF(L45="","",","&amp;IFERROR(VLOOKUP($L45,【選択肢】!$K$3:$O$96,4,)," ")&amp;CHAR(10)&amp;IF(M45="","",","&amp;IFERROR(VLOOKUP($M45,【選択肢】!$K$3:$O$96,4,)," "))))))))</f>
        <v/>
      </c>
      <c r="P45" s="288" t="str">
        <f>IF(H45="","",(IFERROR(VLOOKUP($H45,【選択肢】!$K$3:$O$96,5,)," ")&amp;CHAR(10)&amp;IF(I45="","",","&amp;IFERROR(VLOOKUP($I45,【選択肢】!$K$3:$O$96,5,)," ")&amp;CHAR(10)&amp;IF(J45="","",","&amp;IFERROR(VLOOKUP($J45,【選択肢】!$K$3:$O$96,5,)," ")&amp;CHAR(10)&amp;IF(K45="","",","&amp;IFERROR(VLOOKUP($K45,【選択肢】!$K$3:$O$96,5,)," ")&amp;CHAR(10)&amp;IF(L45="","",","&amp;IFERROR(VLOOKUP($L45,【選択肢】!$K$3:$O$96,5,)," ")&amp;CHAR(10)&amp;IF(M45="","",","&amp;IFERROR(VLOOKUP($M45,【選択肢】!$K$3:$O$96,5,)," "))))))))</f>
        <v/>
      </c>
      <c r="Q45" s="220"/>
      <c r="R45" s="204"/>
      <c r="S45" s="205"/>
      <c r="T45" s="205"/>
    </row>
    <row r="46" spans="2:20">
      <c r="B46" s="236"/>
      <c r="C46" s="237"/>
      <c r="D46" s="238"/>
      <c r="E46" s="239"/>
      <c r="F46" s="239"/>
      <c r="G46" s="286">
        <f t="shared" si="0"/>
        <v>0</v>
      </c>
      <c r="H46" s="225"/>
      <c r="I46" s="226"/>
      <c r="J46" s="226"/>
      <c r="K46" s="226"/>
      <c r="L46" s="226"/>
      <c r="M46" s="227"/>
      <c r="N46" s="287" t="str">
        <f>IF(H46="","",(IFERROR(VLOOKUP($H46,【選択肢】!$K$3:$O$96,2,)," ")&amp;CHAR(10)&amp;IF(I46="","",","&amp;IFERROR(VLOOKUP($I46,【選択肢】!$K$3:$O$96,2,)," ")&amp;CHAR(10)&amp;IF(J46="","",","&amp;IFERROR(VLOOKUP($J46,【選択肢】!$K$3:$O$96,2,)," ")&amp;CHAR(10)&amp;IF(K46="","",","&amp;IFERROR(VLOOKUP($K46,【選択肢】!$K$3:$O$96,2,)," ")&amp;CHAR(10)&amp;IF(L46="","",","&amp;IFERROR(VLOOKUP($L46,【選択肢】!$K$3:$O$96,2,)," ")&amp;CHAR(10)&amp;IF(M46="","",","&amp;IFERROR(VLOOKUP($M46,【選択肢】!$K$3:$O$96,2,)," "))))))))</f>
        <v/>
      </c>
      <c r="O46" s="288" t="str">
        <f>IF(H46="","",(IFERROR(VLOOKUP($H46,【選択肢】!$K$3:$O$96,4,)," ")&amp;CHAR(10)&amp;IF(I46="","",","&amp;IFERROR(VLOOKUP($I46,【選択肢】!$K$3:$O$96,4,)," ")&amp;CHAR(10)&amp;IF(J46="","",","&amp;IFERROR(VLOOKUP($J46,【選択肢】!$K$3:$O$96,4,)," ")&amp;CHAR(10)&amp;IF(K46="","",","&amp;IFERROR(VLOOKUP($K46,【選択肢】!$K$3:$O$96,4,)," ")&amp;CHAR(10)&amp;IF(L46="","",","&amp;IFERROR(VLOOKUP($L46,【選択肢】!$K$3:$O$96,4,)," ")&amp;CHAR(10)&amp;IF(M46="","",","&amp;IFERROR(VLOOKUP($M46,【選択肢】!$K$3:$O$96,4,)," "))))))))</f>
        <v/>
      </c>
      <c r="P46" s="288" t="str">
        <f>IF(H46="","",(IFERROR(VLOOKUP($H46,【選択肢】!$K$3:$O$96,5,)," ")&amp;CHAR(10)&amp;IF(I46="","",","&amp;IFERROR(VLOOKUP($I46,【選択肢】!$K$3:$O$96,5,)," ")&amp;CHAR(10)&amp;IF(J46="","",","&amp;IFERROR(VLOOKUP($J46,【選択肢】!$K$3:$O$96,5,)," ")&amp;CHAR(10)&amp;IF(K46="","",","&amp;IFERROR(VLOOKUP($K46,【選択肢】!$K$3:$O$96,5,)," ")&amp;CHAR(10)&amp;IF(L46="","",","&amp;IFERROR(VLOOKUP($L46,【選択肢】!$K$3:$O$96,5,)," ")&amp;CHAR(10)&amp;IF(M46="","",","&amp;IFERROR(VLOOKUP($M46,【選択肢】!$K$3:$O$96,5,)," "))))))))</f>
        <v/>
      </c>
      <c r="Q46" s="220"/>
      <c r="R46" s="204"/>
      <c r="S46" s="205"/>
      <c r="T46" s="205"/>
    </row>
    <row r="47" spans="2:20">
      <c r="B47" s="236"/>
      <c r="C47" s="237"/>
      <c r="D47" s="238"/>
      <c r="E47" s="239"/>
      <c r="F47" s="239"/>
      <c r="G47" s="286">
        <f t="shared" si="0"/>
        <v>0</v>
      </c>
      <c r="H47" s="225"/>
      <c r="I47" s="226"/>
      <c r="J47" s="226"/>
      <c r="K47" s="226"/>
      <c r="L47" s="226"/>
      <c r="M47" s="227"/>
      <c r="N47" s="287" t="str">
        <f>IF(H47="","",(IFERROR(VLOOKUP($H47,【選択肢】!$K$3:$O$96,2,)," ")&amp;CHAR(10)&amp;IF(I47="","",","&amp;IFERROR(VLOOKUP($I47,【選択肢】!$K$3:$O$96,2,)," ")&amp;CHAR(10)&amp;IF(J47="","",","&amp;IFERROR(VLOOKUP($J47,【選択肢】!$K$3:$O$96,2,)," ")&amp;CHAR(10)&amp;IF(K47="","",","&amp;IFERROR(VLOOKUP($K47,【選択肢】!$K$3:$O$96,2,)," ")&amp;CHAR(10)&amp;IF(L47="","",","&amp;IFERROR(VLOOKUP($L47,【選択肢】!$K$3:$O$96,2,)," ")&amp;CHAR(10)&amp;IF(M47="","",","&amp;IFERROR(VLOOKUP($M47,【選択肢】!$K$3:$O$96,2,)," "))))))))</f>
        <v/>
      </c>
      <c r="O47" s="288" t="str">
        <f>IF(H47="","",(IFERROR(VLOOKUP($H47,【選択肢】!$K$3:$O$96,4,)," ")&amp;CHAR(10)&amp;IF(I47="","",","&amp;IFERROR(VLOOKUP($I47,【選択肢】!$K$3:$O$96,4,)," ")&amp;CHAR(10)&amp;IF(J47="","",","&amp;IFERROR(VLOOKUP($J47,【選択肢】!$K$3:$O$96,4,)," ")&amp;CHAR(10)&amp;IF(K47="","",","&amp;IFERROR(VLOOKUP($K47,【選択肢】!$K$3:$O$96,4,)," ")&amp;CHAR(10)&amp;IF(L47="","",","&amp;IFERROR(VLOOKUP($L47,【選択肢】!$K$3:$O$96,4,)," ")&amp;CHAR(10)&amp;IF(M47="","",","&amp;IFERROR(VLOOKUP($M47,【選択肢】!$K$3:$O$96,4,)," "))))))))</f>
        <v/>
      </c>
      <c r="P47" s="288" t="str">
        <f>IF(H47="","",(IFERROR(VLOOKUP($H47,【選択肢】!$K$3:$O$96,5,)," ")&amp;CHAR(10)&amp;IF(I47="","",","&amp;IFERROR(VLOOKUP($I47,【選択肢】!$K$3:$O$96,5,)," ")&amp;CHAR(10)&amp;IF(J47="","",","&amp;IFERROR(VLOOKUP($J47,【選択肢】!$K$3:$O$96,5,)," ")&amp;CHAR(10)&amp;IF(K47="","",","&amp;IFERROR(VLOOKUP($K47,【選択肢】!$K$3:$O$96,5,)," ")&amp;CHAR(10)&amp;IF(L47="","",","&amp;IFERROR(VLOOKUP($L47,【選択肢】!$K$3:$O$96,5,)," ")&amp;CHAR(10)&amp;IF(M47="","",","&amp;IFERROR(VLOOKUP($M47,【選択肢】!$K$3:$O$96,5,)," "))))))))</f>
        <v/>
      </c>
      <c r="Q47" s="220"/>
      <c r="R47" s="204"/>
      <c r="S47" s="205"/>
      <c r="T47" s="205"/>
    </row>
    <row r="48" spans="2:20">
      <c r="B48" s="236"/>
      <c r="C48" s="237"/>
      <c r="D48" s="238"/>
      <c r="E48" s="239"/>
      <c r="F48" s="239"/>
      <c r="G48" s="286">
        <f>SUM(E48+F48)</f>
        <v>0</v>
      </c>
      <c r="H48" s="225"/>
      <c r="I48" s="226"/>
      <c r="J48" s="226"/>
      <c r="K48" s="226"/>
      <c r="L48" s="226"/>
      <c r="M48" s="227"/>
      <c r="N48" s="287" t="str">
        <f>IF(H48="","",(IFERROR(VLOOKUP($H48,【選択肢】!$K$3:$O$96,2,)," ")&amp;CHAR(10)&amp;IF(I48="","",","&amp;IFERROR(VLOOKUP($I48,【選択肢】!$K$3:$O$96,2,)," ")&amp;CHAR(10)&amp;IF(J48="","",","&amp;IFERROR(VLOOKUP($J48,【選択肢】!$K$3:$O$96,2,)," ")&amp;CHAR(10)&amp;IF(K48="","",","&amp;IFERROR(VLOOKUP($K48,【選択肢】!$K$3:$O$96,2,)," ")&amp;CHAR(10)&amp;IF(L48="","",","&amp;IFERROR(VLOOKUP($L48,【選択肢】!$K$3:$O$96,2,)," ")&amp;CHAR(10)&amp;IF(M48="","",","&amp;IFERROR(VLOOKUP($M48,【選択肢】!$K$3:$O$96,2,)," "))))))))</f>
        <v/>
      </c>
      <c r="O48" s="288" t="str">
        <f>IF(H48="","",(IFERROR(VLOOKUP($H48,【選択肢】!$K$3:$O$96,4,)," ")&amp;CHAR(10)&amp;IF(I48="","",","&amp;IFERROR(VLOOKUP($I48,【選択肢】!$K$3:$O$96,4,)," ")&amp;CHAR(10)&amp;IF(J48="","",","&amp;IFERROR(VLOOKUP($J48,【選択肢】!$K$3:$O$96,4,)," ")&amp;CHAR(10)&amp;IF(K48="","",","&amp;IFERROR(VLOOKUP($K48,【選択肢】!$K$3:$O$96,4,)," ")&amp;CHAR(10)&amp;IF(L48="","",","&amp;IFERROR(VLOOKUP($L48,【選択肢】!$K$3:$O$96,4,)," ")&amp;CHAR(10)&amp;IF(M48="","",","&amp;IFERROR(VLOOKUP($M48,【選択肢】!$K$3:$O$96,4,)," "))))))))</f>
        <v/>
      </c>
      <c r="P48" s="288" t="str">
        <f>IF(H48="","",(IFERROR(VLOOKUP($H48,【選択肢】!$K$3:$O$96,5,)," ")&amp;CHAR(10)&amp;IF(I48="","",","&amp;IFERROR(VLOOKUP($I48,【選択肢】!$K$3:$O$96,5,)," ")&amp;CHAR(10)&amp;IF(J48="","",","&amp;IFERROR(VLOOKUP($J48,【選択肢】!$K$3:$O$96,5,)," ")&amp;CHAR(10)&amp;IF(K48="","",","&amp;IFERROR(VLOOKUP($K48,【選択肢】!$K$3:$O$96,5,)," ")&amp;CHAR(10)&amp;IF(L48="","",","&amp;IFERROR(VLOOKUP($L48,【選択肢】!$K$3:$O$96,5,)," ")&amp;CHAR(10)&amp;IF(M48="","",","&amp;IFERROR(VLOOKUP($M48,【選択肢】!$K$3:$O$96,5,)," "))))))))</f>
        <v/>
      </c>
      <c r="Q48" s="220"/>
      <c r="R48" s="204"/>
      <c r="S48" s="205"/>
      <c r="T48" s="205"/>
    </row>
    <row r="49" spans="2:20">
      <c r="B49" s="236"/>
      <c r="C49" s="237"/>
      <c r="D49" s="238"/>
      <c r="E49" s="239"/>
      <c r="F49" s="239"/>
      <c r="G49" s="286">
        <f t="shared" ref="G49:G82" si="1">SUM(E49+F49)</f>
        <v>0</v>
      </c>
      <c r="H49" s="225"/>
      <c r="I49" s="226"/>
      <c r="J49" s="226"/>
      <c r="K49" s="226"/>
      <c r="L49" s="226"/>
      <c r="M49" s="227"/>
      <c r="N49" s="287" t="str">
        <f>IF(H49="","",(IFERROR(VLOOKUP($H49,【選択肢】!$K$3:$O$96,2,)," ")&amp;CHAR(10)&amp;IF(I49="","",","&amp;IFERROR(VLOOKUP($I49,【選択肢】!$K$3:$O$96,2,)," ")&amp;CHAR(10)&amp;IF(J49="","",","&amp;IFERROR(VLOOKUP($J49,【選択肢】!$K$3:$O$96,2,)," ")&amp;CHAR(10)&amp;IF(K49="","",","&amp;IFERROR(VLOOKUP($K49,【選択肢】!$K$3:$O$96,2,)," ")&amp;CHAR(10)&amp;IF(L49="","",","&amp;IFERROR(VLOOKUP($L49,【選択肢】!$K$3:$O$96,2,)," ")&amp;CHAR(10)&amp;IF(M49="","",","&amp;IFERROR(VLOOKUP($M49,【選択肢】!$K$3:$O$96,2,)," "))))))))</f>
        <v/>
      </c>
      <c r="O49" s="288" t="str">
        <f>IF(H49="","",(IFERROR(VLOOKUP($H49,【選択肢】!$K$3:$O$96,4,)," ")&amp;CHAR(10)&amp;IF(I49="","",","&amp;IFERROR(VLOOKUP($I49,【選択肢】!$K$3:$O$96,4,)," ")&amp;CHAR(10)&amp;IF(J49="","",","&amp;IFERROR(VLOOKUP($J49,【選択肢】!$K$3:$O$96,4,)," ")&amp;CHAR(10)&amp;IF(K49="","",","&amp;IFERROR(VLOOKUP($K49,【選択肢】!$K$3:$O$96,4,)," ")&amp;CHAR(10)&amp;IF(L49="","",","&amp;IFERROR(VLOOKUP($L49,【選択肢】!$K$3:$O$96,4,)," ")&amp;CHAR(10)&amp;IF(M49="","",","&amp;IFERROR(VLOOKUP($M49,【選択肢】!$K$3:$O$96,4,)," "))))))))</f>
        <v/>
      </c>
      <c r="P49" s="288" t="str">
        <f>IF(H49="","",(IFERROR(VLOOKUP($H49,【選択肢】!$K$3:$O$96,5,)," ")&amp;CHAR(10)&amp;IF(I49="","",","&amp;IFERROR(VLOOKUP($I49,【選択肢】!$K$3:$O$96,5,)," ")&amp;CHAR(10)&amp;IF(J49="","",","&amp;IFERROR(VLOOKUP($J49,【選択肢】!$K$3:$O$96,5,)," ")&amp;CHAR(10)&amp;IF(K49="","",","&amp;IFERROR(VLOOKUP($K49,【選択肢】!$K$3:$O$96,5,)," ")&amp;CHAR(10)&amp;IF(L49="","",","&amp;IFERROR(VLOOKUP($L49,【選択肢】!$K$3:$O$96,5,)," ")&amp;CHAR(10)&amp;IF(M49="","",","&amp;IFERROR(VLOOKUP($M49,【選択肢】!$K$3:$O$96,5,)," "))))))))</f>
        <v/>
      </c>
      <c r="Q49" s="220"/>
      <c r="R49" s="204"/>
      <c r="S49" s="205"/>
      <c r="T49" s="205"/>
    </row>
    <row r="50" spans="2:20">
      <c r="B50" s="236"/>
      <c r="C50" s="237"/>
      <c r="D50" s="238"/>
      <c r="E50" s="239"/>
      <c r="F50" s="239"/>
      <c r="G50" s="286">
        <f t="shared" si="1"/>
        <v>0</v>
      </c>
      <c r="H50" s="225"/>
      <c r="I50" s="226"/>
      <c r="J50" s="226"/>
      <c r="K50" s="226"/>
      <c r="L50" s="226"/>
      <c r="M50" s="227"/>
      <c r="N50" s="287" t="str">
        <f>IF(H50="","",(IFERROR(VLOOKUP($H50,【選択肢】!$K$3:$O$96,2,)," ")&amp;CHAR(10)&amp;IF(I50="","",","&amp;IFERROR(VLOOKUP($I50,【選択肢】!$K$3:$O$96,2,)," ")&amp;CHAR(10)&amp;IF(J50="","",","&amp;IFERROR(VLOOKUP($J50,【選択肢】!$K$3:$O$96,2,)," ")&amp;CHAR(10)&amp;IF(K50="","",","&amp;IFERROR(VLOOKUP($K50,【選択肢】!$K$3:$O$96,2,)," ")&amp;CHAR(10)&amp;IF(L50="","",","&amp;IFERROR(VLOOKUP($L50,【選択肢】!$K$3:$O$96,2,)," ")&amp;CHAR(10)&amp;IF(M50="","",","&amp;IFERROR(VLOOKUP($M50,【選択肢】!$K$3:$O$96,2,)," "))))))))</f>
        <v/>
      </c>
      <c r="O50" s="288" t="str">
        <f>IF(H50="","",(IFERROR(VLOOKUP($H50,【選択肢】!$K$3:$O$96,4,)," ")&amp;CHAR(10)&amp;IF(I50="","",","&amp;IFERROR(VLOOKUP($I50,【選択肢】!$K$3:$O$96,4,)," ")&amp;CHAR(10)&amp;IF(J50="","",","&amp;IFERROR(VLOOKUP($J50,【選択肢】!$K$3:$O$96,4,)," ")&amp;CHAR(10)&amp;IF(K50="","",","&amp;IFERROR(VLOOKUP($K50,【選択肢】!$K$3:$O$96,4,)," ")&amp;CHAR(10)&amp;IF(L50="","",","&amp;IFERROR(VLOOKUP($L50,【選択肢】!$K$3:$O$96,4,)," ")&amp;CHAR(10)&amp;IF(M50="","",","&amp;IFERROR(VLOOKUP($M50,【選択肢】!$K$3:$O$96,4,)," "))))))))</f>
        <v/>
      </c>
      <c r="P50" s="288" t="str">
        <f>IF(H50="","",(IFERROR(VLOOKUP($H50,【選択肢】!$K$3:$O$96,5,)," ")&amp;CHAR(10)&amp;IF(I50="","",","&amp;IFERROR(VLOOKUP($I50,【選択肢】!$K$3:$O$96,5,)," ")&amp;CHAR(10)&amp;IF(J50="","",","&amp;IFERROR(VLOOKUP($J50,【選択肢】!$K$3:$O$96,5,)," ")&amp;CHAR(10)&amp;IF(K50="","",","&amp;IFERROR(VLOOKUP($K50,【選択肢】!$K$3:$O$96,5,)," ")&amp;CHAR(10)&amp;IF(L50="","",","&amp;IFERROR(VLOOKUP($L50,【選択肢】!$K$3:$O$96,5,)," ")&amp;CHAR(10)&amp;IF(M50="","",","&amp;IFERROR(VLOOKUP($M50,【選択肢】!$K$3:$O$96,5,)," "))))))))</f>
        <v/>
      </c>
      <c r="Q50" s="220"/>
      <c r="R50" s="204"/>
      <c r="S50" s="205"/>
      <c r="T50" s="205"/>
    </row>
    <row r="51" spans="2:20">
      <c r="B51" s="236"/>
      <c r="C51" s="237"/>
      <c r="D51" s="238"/>
      <c r="E51" s="239"/>
      <c r="F51" s="239"/>
      <c r="G51" s="286">
        <f t="shared" si="1"/>
        <v>0</v>
      </c>
      <c r="H51" s="225"/>
      <c r="I51" s="226"/>
      <c r="J51" s="226"/>
      <c r="K51" s="226"/>
      <c r="L51" s="226"/>
      <c r="M51" s="227"/>
      <c r="N51" s="287" t="str">
        <f>IF(H51="","",(IFERROR(VLOOKUP($H51,【選択肢】!$K$3:$O$96,2,)," ")&amp;CHAR(10)&amp;IF(I51="","",","&amp;IFERROR(VLOOKUP($I51,【選択肢】!$K$3:$O$96,2,)," ")&amp;CHAR(10)&amp;IF(J51="","",","&amp;IFERROR(VLOOKUP($J51,【選択肢】!$K$3:$O$96,2,)," ")&amp;CHAR(10)&amp;IF(K51="","",","&amp;IFERROR(VLOOKUP($K51,【選択肢】!$K$3:$O$96,2,)," ")&amp;CHAR(10)&amp;IF(L51="","",","&amp;IFERROR(VLOOKUP($L51,【選択肢】!$K$3:$O$96,2,)," ")&amp;CHAR(10)&amp;IF(M51="","",","&amp;IFERROR(VLOOKUP($M51,【選択肢】!$K$3:$O$96,2,)," "))))))))</f>
        <v/>
      </c>
      <c r="O51" s="288" t="str">
        <f>IF(H51="","",(IFERROR(VLOOKUP($H51,【選択肢】!$K$3:$O$96,4,)," ")&amp;CHAR(10)&amp;IF(I51="","",","&amp;IFERROR(VLOOKUP($I51,【選択肢】!$K$3:$O$96,4,)," ")&amp;CHAR(10)&amp;IF(J51="","",","&amp;IFERROR(VLOOKUP($J51,【選択肢】!$K$3:$O$96,4,)," ")&amp;CHAR(10)&amp;IF(K51="","",","&amp;IFERROR(VLOOKUP($K51,【選択肢】!$K$3:$O$96,4,)," ")&amp;CHAR(10)&amp;IF(L51="","",","&amp;IFERROR(VLOOKUP($L51,【選択肢】!$K$3:$O$96,4,)," ")&amp;CHAR(10)&amp;IF(M51="","",","&amp;IFERROR(VLOOKUP($M51,【選択肢】!$K$3:$O$96,4,)," "))))))))</f>
        <v/>
      </c>
      <c r="P51" s="288" t="str">
        <f>IF(H51="","",(IFERROR(VLOOKUP($H51,【選択肢】!$K$3:$O$96,5,)," ")&amp;CHAR(10)&amp;IF(I51="","",","&amp;IFERROR(VLOOKUP($I51,【選択肢】!$K$3:$O$96,5,)," ")&amp;CHAR(10)&amp;IF(J51="","",","&amp;IFERROR(VLOOKUP($J51,【選択肢】!$K$3:$O$96,5,)," ")&amp;CHAR(10)&amp;IF(K51="","",","&amp;IFERROR(VLOOKUP($K51,【選択肢】!$K$3:$O$96,5,)," ")&amp;CHAR(10)&amp;IF(L51="","",","&amp;IFERROR(VLOOKUP($L51,【選択肢】!$K$3:$O$96,5,)," ")&amp;CHAR(10)&amp;IF(M51="","",","&amp;IFERROR(VLOOKUP($M51,【選択肢】!$K$3:$O$96,5,)," "))))))))</f>
        <v/>
      </c>
      <c r="Q51" s="220"/>
      <c r="R51" s="204"/>
      <c r="S51" s="205"/>
      <c r="T51" s="205"/>
    </row>
    <row r="52" spans="2:20">
      <c r="B52" s="236"/>
      <c r="C52" s="237"/>
      <c r="D52" s="238"/>
      <c r="E52" s="239"/>
      <c r="F52" s="239"/>
      <c r="G52" s="286">
        <f t="shared" si="1"/>
        <v>0</v>
      </c>
      <c r="H52" s="225"/>
      <c r="I52" s="226"/>
      <c r="J52" s="226"/>
      <c r="K52" s="226"/>
      <c r="L52" s="226"/>
      <c r="M52" s="227"/>
      <c r="N52" s="287" t="str">
        <f>IF(H52="","",(IFERROR(VLOOKUP($H52,【選択肢】!$K$3:$O$96,2,)," ")&amp;CHAR(10)&amp;IF(I52="","",","&amp;IFERROR(VLOOKUP($I52,【選択肢】!$K$3:$O$96,2,)," ")&amp;CHAR(10)&amp;IF(J52="","",","&amp;IFERROR(VLOOKUP($J52,【選択肢】!$K$3:$O$96,2,)," ")&amp;CHAR(10)&amp;IF(K52="","",","&amp;IFERROR(VLOOKUP($K52,【選択肢】!$K$3:$O$96,2,)," ")&amp;CHAR(10)&amp;IF(L52="","",","&amp;IFERROR(VLOOKUP($L52,【選択肢】!$K$3:$O$96,2,)," ")&amp;CHAR(10)&amp;IF(M52="","",","&amp;IFERROR(VLOOKUP($M52,【選択肢】!$K$3:$O$96,2,)," "))))))))</f>
        <v/>
      </c>
      <c r="O52" s="288" t="str">
        <f>IF(H52="","",(IFERROR(VLOOKUP($H52,【選択肢】!$K$3:$O$96,4,)," ")&amp;CHAR(10)&amp;IF(I52="","",","&amp;IFERROR(VLOOKUP($I52,【選択肢】!$K$3:$O$96,4,)," ")&amp;CHAR(10)&amp;IF(J52="","",","&amp;IFERROR(VLOOKUP($J52,【選択肢】!$K$3:$O$96,4,)," ")&amp;CHAR(10)&amp;IF(K52="","",","&amp;IFERROR(VLOOKUP($K52,【選択肢】!$K$3:$O$96,4,)," ")&amp;CHAR(10)&amp;IF(L52="","",","&amp;IFERROR(VLOOKUP($L52,【選択肢】!$K$3:$O$96,4,)," ")&amp;CHAR(10)&amp;IF(M52="","",","&amp;IFERROR(VLOOKUP($M52,【選択肢】!$K$3:$O$96,4,)," "))))))))</f>
        <v/>
      </c>
      <c r="P52" s="288" t="str">
        <f>IF(H52="","",(IFERROR(VLOOKUP($H52,【選択肢】!$K$3:$O$96,5,)," ")&amp;CHAR(10)&amp;IF(I52="","",","&amp;IFERROR(VLOOKUP($I52,【選択肢】!$K$3:$O$96,5,)," ")&amp;CHAR(10)&amp;IF(J52="","",","&amp;IFERROR(VLOOKUP($J52,【選択肢】!$K$3:$O$96,5,)," ")&amp;CHAR(10)&amp;IF(K52="","",","&amp;IFERROR(VLOOKUP($K52,【選択肢】!$K$3:$O$96,5,)," ")&amp;CHAR(10)&amp;IF(L52="","",","&amp;IFERROR(VLOOKUP($L52,【選択肢】!$K$3:$O$96,5,)," ")&amp;CHAR(10)&amp;IF(M52="","",","&amp;IFERROR(VLOOKUP($M52,【選択肢】!$K$3:$O$96,5,)," "))))))))</f>
        <v/>
      </c>
      <c r="Q52" s="220"/>
      <c r="R52" s="204"/>
      <c r="S52" s="205"/>
      <c r="T52" s="205"/>
    </row>
    <row r="53" spans="2:20">
      <c r="B53" s="236"/>
      <c r="C53" s="237"/>
      <c r="D53" s="238"/>
      <c r="E53" s="239"/>
      <c r="F53" s="239"/>
      <c r="G53" s="286">
        <f t="shared" si="1"/>
        <v>0</v>
      </c>
      <c r="H53" s="225"/>
      <c r="I53" s="226"/>
      <c r="J53" s="226"/>
      <c r="K53" s="226"/>
      <c r="L53" s="226"/>
      <c r="M53" s="227"/>
      <c r="N53" s="287" t="str">
        <f>IF(H53="","",(IFERROR(VLOOKUP($H53,【選択肢】!$K$3:$O$96,2,)," ")&amp;CHAR(10)&amp;IF(I53="","",","&amp;IFERROR(VLOOKUP($I53,【選択肢】!$K$3:$O$96,2,)," ")&amp;CHAR(10)&amp;IF(J53="","",","&amp;IFERROR(VLOOKUP($J53,【選択肢】!$K$3:$O$96,2,)," ")&amp;CHAR(10)&amp;IF(K53="","",","&amp;IFERROR(VLOOKUP($K53,【選択肢】!$K$3:$O$96,2,)," ")&amp;CHAR(10)&amp;IF(L53="","",","&amp;IFERROR(VLOOKUP($L53,【選択肢】!$K$3:$O$96,2,)," ")&amp;CHAR(10)&amp;IF(M53="","",","&amp;IFERROR(VLOOKUP($M53,【選択肢】!$K$3:$O$96,2,)," "))))))))</f>
        <v/>
      </c>
      <c r="O53" s="288" t="str">
        <f>IF(H53="","",(IFERROR(VLOOKUP($H53,【選択肢】!$K$3:$O$96,4,)," ")&amp;CHAR(10)&amp;IF(I53="","",","&amp;IFERROR(VLOOKUP($I53,【選択肢】!$K$3:$O$96,4,)," ")&amp;CHAR(10)&amp;IF(J53="","",","&amp;IFERROR(VLOOKUP($J53,【選択肢】!$K$3:$O$96,4,)," ")&amp;CHAR(10)&amp;IF(K53="","",","&amp;IFERROR(VLOOKUP($K53,【選択肢】!$K$3:$O$96,4,)," ")&amp;CHAR(10)&amp;IF(L53="","",","&amp;IFERROR(VLOOKUP($L53,【選択肢】!$K$3:$O$96,4,)," ")&amp;CHAR(10)&amp;IF(M53="","",","&amp;IFERROR(VLOOKUP($M53,【選択肢】!$K$3:$O$96,4,)," "))))))))</f>
        <v/>
      </c>
      <c r="P53" s="288" t="str">
        <f>IF(H53="","",(IFERROR(VLOOKUP($H53,【選択肢】!$K$3:$O$96,5,)," ")&amp;CHAR(10)&amp;IF(I53="","",","&amp;IFERROR(VLOOKUP($I53,【選択肢】!$K$3:$O$96,5,)," ")&amp;CHAR(10)&amp;IF(J53="","",","&amp;IFERROR(VLOOKUP($J53,【選択肢】!$K$3:$O$96,5,)," ")&amp;CHAR(10)&amp;IF(K53="","",","&amp;IFERROR(VLOOKUP($K53,【選択肢】!$K$3:$O$96,5,)," ")&amp;CHAR(10)&amp;IF(L53="","",","&amp;IFERROR(VLOOKUP($L53,【選択肢】!$K$3:$O$96,5,)," ")&amp;CHAR(10)&amp;IF(M53="","",","&amp;IFERROR(VLOOKUP($M53,【選択肢】!$K$3:$O$96,5,)," "))))))))</f>
        <v/>
      </c>
      <c r="Q53" s="220"/>
      <c r="R53" s="204"/>
      <c r="S53" s="205"/>
      <c r="T53" s="205"/>
    </row>
    <row r="54" spans="2:20">
      <c r="B54" s="236"/>
      <c r="C54" s="237"/>
      <c r="D54" s="238"/>
      <c r="E54" s="239"/>
      <c r="F54" s="239"/>
      <c r="G54" s="286">
        <f t="shared" si="1"/>
        <v>0</v>
      </c>
      <c r="H54" s="225"/>
      <c r="I54" s="226"/>
      <c r="J54" s="226"/>
      <c r="K54" s="226"/>
      <c r="L54" s="226"/>
      <c r="M54" s="227"/>
      <c r="N54" s="287" t="str">
        <f>IF(H54="","",(IFERROR(VLOOKUP($H54,【選択肢】!$K$3:$O$96,2,)," ")&amp;CHAR(10)&amp;IF(I54="","",","&amp;IFERROR(VLOOKUP($I54,【選択肢】!$K$3:$O$96,2,)," ")&amp;CHAR(10)&amp;IF(J54="","",","&amp;IFERROR(VLOOKUP($J54,【選択肢】!$K$3:$O$96,2,)," ")&amp;CHAR(10)&amp;IF(K54="","",","&amp;IFERROR(VLOOKUP($K54,【選択肢】!$K$3:$O$96,2,)," ")&amp;CHAR(10)&amp;IF(L54="","",","&amp;IFERROR(VLOOKUP($L54,【選択肢】!$K$3:$O$96,2,)," ")&amp;CHAR(10)&amp;IF(M54="","",","&amp;IFERROR(VLOOKUP($M54,【選択肢】!$K$3:$O$96,2,)," "))))))))</f>
        <v/>
      </c>
      <c r="O54" s="288" t="str">
        <f>IF(H54="","",(IFERROR(VLOOKUP($H54,【選択肢】!$K$3:$O$96,4,)," ")&amp;CHAR(10)&amp;IF(I54="","",","&amp;IFERROR(VLOOKUP($I54,【選択肢】!$K$3:$O$96,4,)," ")&amp;CHAR(10)&amp;IF(J54="","",","&amp;IFERROR(VLOOKUP($J54,【選択肢】!$K$3:$O$96,4,)," ")&amp;CHAR(10)&amp;IF(K54="","",","&amp;IFERROR(VLOOKUP($K54,【選択肢】!$K$3:$O$96,4,)," ")&amp;CHAR(10)&amp;IF(L54="","",","&amp;IFERROR(VLOOKUP($L54,【選択肢】!$K$3:$O$96,4,)," ")&amp;CHAR(10)&amp;IF(M54="","",","&amp;IFERROR(VLOOKUP($M54,【選択肢】!$K$3:$O$96,4,)," "))))))))</f>
        <v/>
      </c>
      <c r="P54" s="288" t="str">
        <f>IF(H54="","",(IFERROR(VLOOKUP($H54,【選択肢】!$K$3:$O$96,5,)," ")&amp;CHAR(10)&amp;IF(I54="","",","&amp;IFERROR(VLOOKUP($I54,【選択肢】!$K$3:$O$96,5,)," ")&amp;CHAR(10)&amp;IF(J54="","",","&amp;IFERROR(VLOOKUP($J54,【選択肢】!$K$3:$O$96,5,)," ")&amp;CHAR(10)&amp;IF(K54="","",","&amp;IFERROR(VLOOKUP($K54,【選択肢】!$K$3:$O$96,5,)," ")&amp;CHAR(10)&amp;IF(L54="","",","&amp;IFERROR(VLOOKUP($L54,【選択肢】!$K$3:$O$96,5,)," ")&amp;CHAR(10)&amp;IF(M54="","",","&amp;IFERROR(VLOOKUP($M54,【選択肢】!$K$3:$O$96,5,)," "))))))))</f>
        <v/>
      </c>
      <c r="Q54" s="220"/>
      <c r="R54" s="204"/>
      <c r="S54" s="205"/>
      <c r="T54" s="205"/>
    </row>
    <row r="55" spans="2:20">
      <c r="B55" s="236"/>
      <c r="C55" s="237"/>
      <c r="D55" s="238"/>
      <c r="E55" s="239"/>
      <c r="F55" s="239"/>
      <c r="G55" s="286">
        <f t="shared" si="1"/>
        <v>0</v>
      </c>
      <c r="H55" s="225"/>
      <c r="I55" s="226"/>
      <c r="J55" s="226"/>
      <c r="K55" s="226"/>
      <c r="L55" s="226"/>
      <c r="M55" s="227"/>
      <c r="N55" s="287" t="str">
        <f>IF(H55="","",(IFERROR(VLOOKUP($H55,【選択肢】!$K$3:$O$96,2,)," ")&amp;CHAR(10)&amp;IF(I55="","",","&amp;IFERROR(VLOOKUP($I55,【選択肢】!$K$3:$O$96,2,)," ")&amp;CHAR(10)&amp;IF(J55="","",","&amp;IFERROR(VLOOKUP($J55,【選択肢】!$K$3:$O$96,2,)," ")&amp;CHAR(10)&amp;IF(K55="","",","&amp;IFERROR(VLOOKUP($K55,【選択肢】!$K$3:$O$96,2,)," ")&amp;CHAR(10)&amp;IF(L55="","",","&amp;IFERROR(VLOOKUP($L55,【選択肢】!$K$3:$O$96,2,)," ")&amp;CHAR(10)&amp;IF(M55="","",","&amp;IFERROR(VLOOKUP($M55,【選択肢】!$K$3:$O$96,2,)," "))))))))</f>
        <v/>
      </c>
      <c r="O55" s="288" t="str">
        <f>IF(H55="","",(IFERROR(VLOOKUP($H55,【選択肢】!$K$3:$O$96,4,)," ")&amp;CHAR(10)&amp;IF(I55="","",","&amp;IFERROR(VLOOKUP($I55,【選択肢】!$K$3:$O$96,4,)," ")&amp;CHAR(10)&amp;IF(J55="","",","&amp;IFERROR(VLOOKUP($J55,【選択肢】!$K$3:$O$96,4,)," ")&amp;CHAR(10)&amp;IF(K55="","",","&amp;IFERROR(VLOOKUP($K55,【選択肢】!$K$3:$O$96,4,)," ")&amp;CHAR(10)&amp;IF(L55="","",","&amp;IFERROR(VLOOKUP($L55,【選択肢】!$K$3:$O$96,4,)," ")&amp;CHAR(10)&amp;IF(M55="","",","&amp;IFERROR(VLOOKUP($M55,【選択肢】!$K$3:$O$96,4,)," "))))))))</f>
        <v/>
      </c>
      <c r="P55" s="288" t="str">
        <f>IF(H55="","",(IFERROR(VLOOKUP($H55,【選択肢】!$K$3:$O$96,5,)," ")&amp;CHAR(10)&amp;IF(I55="","",","&amp;IFERROR(VLOOKUP($I55,【選択肢】!$K$3:$O$96,5,)," ")&amp;CHAR(10)&amp;IF(J55="","",","&amp;IFERROR(VLOOKUP($J55,【選択肢】!$K$3:$O$96,5,)," ")&amp;CHAR(10)&amp;IF(K55="","",","&amp;IFERROR(VLOOKUP($K55,【選択肢】!$K$3:$O$96,5,)," ")&amp;CHAR(10)&amp;IF(L55="","",","&amp;IFERROR(VLOOKUP($L55,【選択肢】!$K$3:$O$96,5,)," ")&amp;CHAR(10)&amp;IF(M55="","",","&amp;IFERROR(VLOOKUP($M55,【選択肢】!$K$3:$O$96,5,)," "))))))))</f>
        <v/>
      </c>
      <c r="Q55" s="220"/>
      <c r="R55" s="204"/>
      <c r="S55" s="205"/>
      <c r="T55" s="205"/>
    </row>
    <row r="56" spans="2:20">
      <c r="B56" s="236"/>
      <c r="C56" s="237"/>
      <c r="D56" s="238"/>
      <c r="E56" s="239"/>
      <c r="F56" s="239"/>
      <c r="G56" s="286">
        <f t="shared" si="1"/>
        <v>0</v>
      </c>
      <c r="H56" s="225"/>
      <c r="I56" s="226"/>
      <c r="J56" s="226"/>
      <c r="K56" s="226"/>
      <c r="L56" s="226"/>
      <c r="M56" s="227"/>
      <c r="N56" s="287" t="str">
        <f>IF(H56="","",(IFERROR(VLOOKUP($H56,【選択肢】!$K$3:$O$96,2,)," ")&amp;CHAR(10)&amp;IF(I56="","",","&amp;IFERROR(VLOOKUP($I56,【選択肢】!$K$3:$O$96,2,)," ")&amp;CHAR(10)&amp;IF(J56="","",","&amp;IFERROR(VLOOKUP($J56,【選択肢】!$K$3:$O$96,2,)," ")&amp;CHAR(10)&amp;IF(K56="","",","&amp;IFERROR(VLOOKUP($K56,【選択肢】!$K$3:$O$96,2,)," ")&amp;CHAR(10)&amp;IF(L56="","",","&amp;IFERROR(VLOOKUP($L56,【選択肢】!$K$3:$O$96,2,)," ")&amp;CHAR(10)&amp;IF(M56="","",","&amp;IFERROR(VLOOKUP($M56,【選択肢】!$K$3:$O$96,2,)," "))))))))</f>
        <v/>
      </c>
      <c r="O56" s="288" t="str">
        <f>IF(H56="","",(IFERROR(VLOOKUP($H56,【選択肢】!$K$3:$O$96,4,)," ")&amp;CHAR(10)&amp;IF(I56="","",","&amp;IFERROR(VLOOKUP($I56,【選択肢】!$K$3:$O$96,4,)," ")&amp;CHAR(10)&amp;IF(J56="","",","&amp;IFERROR(VLOOKUP($J56,【選択肢】!$K$3:$O$96,4,)," ")&amp;CHAR(10)&amp;IF(K56="","",","&amp;IFERROR(VLOOKUP($K56,【選択肢】!$K$3:$O$96,4,)," ")&amp;CHAR(10)&amp;IF(L56="","",","&amp;IFERROR(VLOOKUP($L56,【選択肢】!$K$3:$O$96,4,)," ")&amp;CHAR(10)&amp;IF(M56="","",","&amp;IFERROR(VLOOKUP($M56,【選択肢】!$K$3:$O$96,4,)," "))))))))</f>
        <v/>
      </c>
      <c r="P56" s="288" t="str">
        <f>IF(H56="","",(IFERROR(VLOOKUP($H56,【選択肢】!$K$3:$O$96,5,)," ")&amp;CHAR(10)&amp;IF(I56="","",","&amp;IFERROR(VLOOKUP($I56,【選択肢】!$K$3:$O$96,5,)," ")&amp;CHAR(10)&amp;IF(J56="","",","&amp;IFERROR(VLOOKUP($J56,【選択肢】!$K$3:$O$96,5,)," ")&amp;CHAR(10)&amp;IF(K56="","",","&amp;IFERROR(VLOOKUP($K56,【選択肢】!$K$3:$O$96,5,)," ")&amp;CHAR(10)&amp;IF(L56="","",","&amp;IFERROR(VLOOKUP($L56,【選択肢】!$K$3:$O$96,5,)," ")&amp;CHAR(10)&amp;IF(M56="","",","&amp;IFERROR(VLOOKUP($M56,【選択肢】!$K$3:$O$96,5,)," "))))))))</f>
        <v/>
      </c>
      <c r="Q56" s="220"/>
      <c r="R56" s="204"/>
      <c r="S56" s="205"/>
      <c r="T56" s="205"/>
    </row>
    <row r="57" spans="2:20">
      <c r="B57" s="236"/>
      <c r="C57" s="237"/>
      <c r="D57" s="238"/>
      <c r="E57" s="239"/>
      <c r="F57" s="239"/>
      <c r="G57" s="286">
        <f t="shared" si="1"/>
        <v>0</v>
      </c>
      <c r="H57" s="225"/>
      <c r="I57" s="226"/>
      <c r="J57" s="226"/>
      <c r="K57" s="226"/>
      <c r="L57" s="226"/>
      <c r="M57" s="227"/>
      <c r="N57" s="287" t="str">
        <f>IF(H57="","",(IFERROR(VLOOKUP($H57,【選択肢】!$K$3:$O$96,2,)," ")&amp;CHAR(10)&amp;IF(I57="","",","&amp;IFERROR(VLOOKUP($I57,【選択肢】!$K$3:$O$96,2,)," ")&amp;CHAR(10)&amp;IF(J57="","",","&amp;IFERROR(VLOOKUP($J57,【選択肢】!$K$3:$O$96,2,)," ")&amp;CHAR(10)&amp;IF(K57="","",","&amp;IFERROR(VLOOKUP($K57,【選択肢】!$K$3:$O$96,2,)," ")&amp;CHAR(10)&amp;IF(L57="","",","&amp;IFERROR(VLOOKUP($L57,【選択肢】!$K$3:$O$96,2,)," ")&amp;CHAR(10)&amp;IF(M57="","",","&amp;IFERROR(VLOOKUP($M57,【選択肢】!$K$3:$O$96,2,)," "))))))))</f>
        <v/>
      </c>
      <c r="O57" s="288" t="str">
        <f>IF(H57="","",(IFERROR(VLOOKUP($H57,【選択肢】!$K$3:$O$96,4,)," ")&amp;CHAR(10)&amp;IF(I57="","",","&amp;IFERROR(VLOOKUP($I57,【選択肢】!$K$3:$O$96,4,)," ")&amp;CHAR(10)&amp;IF(J57="","",","&amp;IFERROR(VLOOKUP($J57,【選択肢】!$K$3:$O$96,4,)," ")&amp;CHAR(10)&amp;IF(K57="","",","&amp;IFERROR(VLOOKUP($K57,【選択肢】!$K$3:$O$96,4,)," ")&amp;CHAR(10)&amp;IF(L57="","",","&amp;IFERROR(VLOOKUP($L57,【選択肢】!$K$3:$O$96,4,)," ")&amp;CHAR(10)&amp;IF(M57="","",","&amp;IFERROR(VLOOKUP($M57,【選択肢】!$K$3:$O$96,4,)," "))))))))</f>
        <v/>
      </c>
      <c r="P57" s="288" t="str">
        <f>IF(H57="","",(IFERROR(VLOOKUP($H57,【選択肢】!$K$3:$O$96,5,)," ")&amp;CHAR(10)&amp;IF(I57="","",","&amp;IFERROR(VLOOKUP($I57,【選択肢】!$K$3:$O$96,5,)," ")&amp;CHAR(10)&amp;IF(J57="","",","&amp;IFERROR(VLOOKUP($J57,【選択肢】!$K$3:$O$96,5,)," ")&amp;CHAR(10)&amp;IF(K57="","",","&amp;IFERROR(VLOOKUP($K57,【選択肢】!$K$3:$O$96,5,)," ")&amp;CHAR(10)&amp;IF(L57="","",","&amp;IFERROR(VLOOKUP($L57,【選択肢】!$K$3:$O$96,5,)," ")&amp;CHAR(10)&amp;IF(M57="","",","&amp;IFERROR(VLOOKUP($M57,【選択肢】!$K$3:$O$96,5,)," "))))))))</f>
        <v/>
      </c>
      <c r="Q57" s="220"/>
      <c r="R57" s="204"/>
      <c r="S57" s="205"/>
      <c r="T57" s="205"/>
    </row>
    <row r="58" spans="2:20">
      <c r="B58" s="236"/>
      <c r="C58" s="237"/>
      <c r="D58" s="238"/>
      <c r="E58" s="239"/>
      <c r="F58" s="239"/>
      <c r="G58" s="286">
        <f t="shared" si="1"/>
        <v>0</v>
      </c>
      <c r="H58" s="225"/>
      <c r="I58" s="226"/>
      <c r="J58" s="226"/>
      <c r="K58" s="226"/>
      <c r="L58" s="226"/>
      <c r="M58" s="227"/>
      <c r="N58" s="287" t="str">
        <f>IF(H58="","",(IFERROR(VLOOKUP($H58,【選択肢】!$K$3:$O$96,2,)," ")&amp;CHAR(10)&amp;IF(I58="","",","&amp;IFERROR(VLOOKUP($I58,【選択肢】!$K$3:$O$96,2,)," ")&amp;CHAR(10)&amp;IF(J58="","",","&amp;IFERROR(VLOOKUP($J58,【選択肢】!$K$3:$O$96,2,)," ")&amp;CHAR(10)&amp;IF(K58="","",","&amp;IFERROR(VLOOKUP($K58,【選択肢】!$K$3:$O$96,2,)," ")&amp;CHAR(10)&amp;IF(L58="","",","&amp;IFERROR(VLOOKUP($L58,【選択肢】!$K$3:$O$96,2,)," ")&amp;CHAR(10)&amp;IF(M58="","",","&amp;IFERROR(VLOOKUP($M58,【選択肢】!$K$3:$O$96,2,)," "))))))))</f>
        <v/>
      </c>
      <c r="O58" s="288" t="str">
        <f>IF(H58="","",(IFERROR(VLOOKUP($H58,【選択肢】!$K$3:$O$96,4,)," ")&amp;CHAR(10)&amp;IF(I58="","",","&amp;IFERROR(VLOOKUP($I58,【選択肢】!$K$3:$O$96,4,)," ")&amp;CHAR(10)&amp;IF(J58="","",","&amp;IFERROR(VLOOKUP($J58,【選択肢】!$K$3:$O$96,4,)," ")&amp;CHAR(10)&amp;IF(K58="","",","&amp;IFERROR(VLOOKUP($K58,【選択肢】!$K$3:$O$96,4,)," ")&amp;CHAR(10)&amp;IF(L58="","",","&amp;IFERROR(VLOOKUP($L58,【選択肢】!$K$3:$O$96,4,)," ")&amp;CHAR(10)&amp;IF(M58="","",","&amp;IFERROR(VLOOKUP($M58,【選択肢】!$K$3:$O$96,4,)," "))))))))</f>
        <v/>
      </c>
      <c r="P58" s="288" t="str">
        <f>IF(H58="","",(IFERROR(VLOOKUP($H58,【選択肢】!$K$3:$O$96,5,)," ")&amp;CHAR(10)&amp;IF(I58="","",","&amp;IFERROR(VLOOKUP($I58,【選択肢】!$K$3:$O$96,5,)," ")&amp;CHAR(10)&amp;IF(J58="","",","&amp;IFERROR(VLOOKUP($J58,【選択肢】!$K$3:$O$96,5,)," ")&amp;CHAR(10)&amp;IF(K58="","",","&amp;IFERROR(VLOOKUP($K58,【選択肢】!$K$3:$O$96,5,)," ")&amp;CHAR(10)&amp;IF(L58="","",","&amp;IFERROR(VLOOKUP($L58,【選択肢】!$K$3:$O$96,5,)," ")&amp;CHAR(10)&amp;IF(M58="","",","&amp;IFERROR(VLOOKUP($M58,【選択肢】!$K$3:$O$96,5,)," "))))))))</f>
        <v/>
      </c>
      <c r="Q58" s="220"/>
      <c r="R58" s="204"/>
      <c r="S58" s="205"/>
      <c r="T58" s="205"/>
    </row>
    <row r="59" spans="2:20">
      <c r="B59" s="236"/>
      <c r="C59" s="237"/>
      <c r="D59" s="238"/>
      <c r="E59" s="239"/>
      <c r="F59" s="239"/>
      <c r="G59" s="286">
        <f t="shared" si="1"/>
        <v>0</v>
      </c>
      <c r="H59" s="225"/>
      <c r="I59" s="226"/>
      <c r="J59" s="226"/>
      <c r="K59" s="226"/>
      <c r="L59" s="226"/>
      <c r="M59" s="227"/>
      <c r="N59" s="287" t="str">
        <f>IF(H59="","",(IFERROR(VLOOKUP($H59,【選択肢】!$K$3:$O$96,2,)," ")&amp;CHAR(10)&amp;IF(I59="","",","&amp;IFERROR(VLOOKUP($I59,【選択肢】!$K$3:$O$96,2,)," ")&amp;CHAR(10)&amp;IF(J59="","",","&amp;IFERROR(VLOOKUP($J59,【選択肢】!$K$3:$O$96,2,)," ")&amp;CHAR(10)&amp;IF(K59="","",","&amp;IFERROR(VLOOKUP($K59,【選択肢】!$K$3:$O$96,2,)," ")&amp;CHAR(10)&amp;IF(L59="","",","&amp;IFERROR(VLOOKUP($L59,【選択肢】!$K$3:$O$96,2,)," ")&amp;CHAR(10)&amp;IF(M59="","",","&amp;IFERROR(VLOOKUP($M59,【選択肢】!$K$3:$O$96,2,)," "))))))))</f>
        <v/>
      </c>
      <c r="O59" s="288" t="str">
        <f>IF(H59="","",(IFERROR(VLOOKUP($H59,【選択肢】!$K$3:$O$96,4,)," ")&amp;CHAR(10)&amp;IF(I59="","",","&amp;IFERROR(VLOOKUP($I59,【選択肢】!$K$3:$O$96,4,)," ")&amp;CHAR(10)&amp;IF(J59="","",","&amp;IFERROR(VLOOKUP($J59,【選択肢】!$K$3:$O$96,4,)," ")&amp;CHAR(10)&amp;IF(K59="","",","&amp;IFERROR(VLOOKUP($K59,【選択肢】!$K$3:$O$96,4,)," ")&amp;CHAR(10)&amp;IF(L59="","",","&amp;IFERROR(VLOOKUP($L59,【選択肢】!$K$3:$O$96,4,)," ")&amp;CHAR(10)&amp;IF(M59="","",","&amp;IFERROR(VLOOKUP($M59,【選択肢】!$K$3:$O$96,4,)," "))))))))</f>
        <v/>
      </c>
      <c r="P59" s="288" t="str">
        <f>IF(H59="","",(IFERROR(VLOOKUP($H59,【選択肢】!$K$3:$O$96,5,)," ")&amp;CHAR(10)&amp;IF(I59="","",","&amp;IFERROR(VLOOKUP($I59,【選択肢】!$K$3:$O$96,5,)," ")&amp;CHAR(10)&amp;IF(J59="","",","&amp;IFERROR(VLOOKUP($J59,【選択肢】!$K$3:$O$96,5,)," ")&amp;CHAR(10)&amp;IF(K59="","",","&amp;IFERROR(VLOOKUP($K59,【選択肢】!$K$3:$O$96,5,)," ")&amp;CHAR(10)&amp;IF(L59="","",","&amp;IFERROR(VLOOKUP($L59,【選択肢】!$K$3:$O$96,5,)," ")&amp;CHAR(10)&amp;IF(M59="","",","&amp;IFERROR(VLOOKUP($M59,【選択肢】!$K$3:$O$96,5,)," "))))))))</f>
        <v/>
      </c>
      <c r="Q59" s="220"/>
      <c r="R59" s="204"/>
      <c r="S59" s="205"/>
      <c r="T59" s="205"/>
    </row>
    <row r="60" spans="2:20">
      <c r="B60" s="236"/>
      <c r="C60" s="237"/>
      <c r="D60" s="238"/>
      <c r="E60" s="239"/>
      <c r="F60" s="239"/>
      <c r="G60" s="286">
        <f t="shared" si="1"/>
        <v>0</v>
      </c>
      <c r="H60" s="225"/>
      <c r="I60" s="226"/>
      <c r="J60" s="226"/>
      <c r="K60" s="226"/>
      <c r="L60" s="226"/>
      <c r="M60" s="227"/>
      <c r="N60" s="287" t="str">
        <f>IF(H60="","",(IFERROR(VLOOKUP($H60,【選択肢】!$K$3:$O$96,2,)," ")&amp;CHAR(10)&amp;IF(I60="","",","&amp;IFERROR(VLOOKUP($I60,【選択肢】!$K$3:$O$96,2,)," ")&amp;CHAR(10)&amp;IF(J60="","",","&amp;IFERROR(VLOOKUP($J60,【選択肢】!$K$3:$O$96,2,)," ")&amp;CHAR(10)&amp;IF(K60="","",","&amp;IFERROR(VLOOKUP($K60,【選択肢】!$K$3:$O$96,2,)," ")&amp;CHAR(10)&amp;IF(L60="","",","&amp;IFERROR(VLOOKUP($L60,【選択肢】!$K$3:$O$96,2,)," ")&amp;CHAR(10)&amp;IF(M60="","",","&amp;IFERROR(VLOOKUP($M60,【選択肢】!$K$3:$O$96,2,)," "))))))))</f>
        <v/>
      </c>
      <c r="O60" s="288" t="str">
        <f>IF(H60="","",(IFERROR(VLOOKUP($H60,【選択肢】!$K$3:$O$96,4,)," ")&amp;CHAR(10)&amp;IF(I60="","",","&amp;IFERROR(VLOOKUP($I60,【選択肢】!$K$3:$O$96,4,)," ")&amp;CHAR(10)&amp;IF(J60="","",","&amp;IFERROR(VLOOKUP($J60,【選択肢】!$K$3:$O$96,4,)," ")&amp;CHAR(10)&amp;IF(K60="","",","&amp;IFERROR(VLOOKUP($K60,【選択肢】!$K$3:$O$96,4,)," ")&amp;CHAR(10)&amp;IF(L60="","",","&amp;IFERROR(VLOOKUP($L60,【選択肢】!$K$3:$O$96,4,)," ")&amp;CHAR(10)&amp;IF(M60="","",","&amp;IFERROR(VLOOKUP($M60,【選択肢】!$K$3:$O$96,4,)," "))))))))</f>
        <v/>
      </c>
      <c r="P60" s="288" t="str">
        <f>IF(H60="","",(IFERROR(VLOOKUP($H60,【選択肢】!$K$3:$O$96,5,)," ")&amp;CHAR(10)&amp;IF(I60="","",","&amp;IFERROR(VLOOKUP($I60,【選択肢】!$K$3:$O$96,5,)," ")&amp;CHAR(10)&amp;IF(J60="","",","&amp;IFERROR(VLOOKUP($J60,【選択肢】!$K$3:$O$96,5,)," ")&amp;CHAR(10)&amp;IF(K60="","",","&amp;IFERROR(VLOOKUP($K60,【選択肢】!$K$3:$O$96,5,)," ")&amp;CHAR(10)&amp;IF(L60="","",","&amp;IFERROR(VLOOKUP($L60,【選択肢】!$K$3:$O$96,5,)," ")&amp;CHAR(10)&amp;IF(M60="","",","&amp;IFERROR(VLOOKUP($M60,【選択肢】!$K$3:$O$96,5,)," "))))))))</f>
        <v/>
      </c>
      <c r="Q60" s="220"/>
      <c r="R60" s="204"/>
      <c r="S60" s="205"/>
      <c r="T60" s="205"/>
    </row>
    <row r="61" spans="2:20">
      <c r="B61" s="236"/>
      <c r="C61" s="237"/>
      <c r="D61" s="238"/>
      <c r="E61" s="239"/>
      <c r="F61" s="239"/>
      <c r="G61" s="286">
        <f t="shared" si="1"/>
        <v>0</v>
      </c>
      <c r="H61" s="225"/>
      <c r="I61" s="226"/>
      <c r="J61" s="226"/>
      <c r="K61" s="226"/>
      <c r="L61" s="226"/>
      <c r="M61" s="227"/>
      <c r="N61" s="287" t="str">
        <f>IF(H61="","",(IFERROR(VLOOKUP($H61,【選択肢】!$K$3:$O$96,2,)," ")&amp;CHAR(10)&amp;IF(I61="","",","&amp;IFERROR(VLOOKUP($I61,【選択肢】!$K$3:$O$96,2,)," ")&amp;CHAR(10)&amp;IF(J61="","",","&amp;IFERROR(VLOOKUP($J61,【選択肢】!$K$3:$O$96,2,)," ")&amp;CHAR(10)&amp;IF(K61="","",","&amp;IFERROR(VLOOKUP($K61,【選択肢】!$K$3:$O$96,2,)," ")&amp;CHAR(10)&amp;IF(L61="","",","&amp;IFERROR(VLOOKUP($L61,【選択肢】!$K$3:$O$96,2,)," ")&amp;CHAR(10)&amp;IF(M61="","",","&amp;IFERROR(VLOOKUP($M61,【選択肢】!$K$3:$O$96,2,)," "))))))))</f>
        <v/>
      </c>
      <c r="O61" s="288" t="str">
        <f>IF(H61="","",(IFERROR(VLOOKUP($H61,【選択肢】!$K$3:$O$96,4,)," ")&amp;CHAR(10)&amp;IF(I61="","",","&amp;IFERROR(VLOOKUP($I61,【選択肢】!$K$3:$O$96,4,)," ")&amp;CHAR(10)&amp;IF(J61="","",","&amp;IFERROR(VLOOKUP($J61,【選択肢】!$K$3:$O$96,4,)," ")&amp;CHAR(10)&amp;IF(K61="","",","&amp;IFERROR(VLOOKUP($K61,【選択肢】!$K$3:$O$96,4,)," ")&amp;CHAR(10)&amp;IF(L61="","",","&amp;IFERROR(VLOOKUP($L61,【選択肢】!$K$3:$O$96,4,)," ")&amp;CHAR(10)&amp;IF(M61="","",","&amp;IFERROR(VLOOKUP($M61,【選択肢】!$K$3:$O$96,4,)," "))))))))</f>
        <v/>
      </c>
      <c r="P61" s="288" t="str">
        <f>IF(H61="","",(IFERROR(VLOOKUP($H61,【選択肢】!$K$3:$O$96,5,)," ")&amp;CHAR(10)&amp;IF(I61="","",","&amp;IFERROR(VLOOKUP($I61,【選択肢】!$K$3:$O$96,5,)," ")&amp;CHAR(10)&amp;IF(J61="","",","&amp;IFERROR(VLOOKUP($J61,【選択肢】!$K$3:$O$96,5,)," ")&amp;CHAR(10)&amp;IF(K61="","",","&amp;IFERROR(VLOOKUP($K61,【選択肢】!$K$3:$O$96,5,)," ")&amp;CHAR(10)&amp;IF(L61="","",","&amp;IFERROR(VLOOKUP($L61,【選択肢】!$K$3:$O$96,5,)," ")&amp;CHAR(10)&amp;IF(M61="","",","&amp;IFERROR(VLOOKUP($M61,【選択肢】!$K$3:$O$96,5,)," "))))))))</f>
        <v/>
      </c>
      <c r="Q61" s="220"/>
      <c r="R61" s="204"/>
      <c r="S61" s="205"/>
      <c r="T61" s="205"/>
    </row>
    <row r="62" spans="2:20">
      <c r="B62" s="236"/>
      <c r="C62" s="237"/>
      <c r="D62" s="238"/>
      <c r="E62" s="239"/>
      <c r="F62" s="239"/>
      <c r="G62" s="286">
        <f t="shared" si="1"/>
        <v>0</v>
      </c>
      <c r="H62" s="225"/>
      <c r="I62" s="226"/>
      <c r="J62" s="226"/>
      <c r="K62" s="226"/>
      <c r="L62" s="226"/>
      <c r="M62" s="227"/>
      <c r="N62" s="287" t="str">
        <f>IF(H62="","",(IFERROR(VLOOKUP($H62,【選択肢】!$K$3:$O$96,2,)," ")&amp;CHAR(10)&amp;IF(I62="","",","&amp;IFERROR(VLOOKUP($I62,【選択肢】!$K$3:$O$96,2,)," ")&amp;CHAR(10)&amp;IF(J62="","",","&amp;IFERROR(VLOOKUP($J62,【選択肢】!$K$3:$O$96,2,)," ")&amp;CHAR(10)&amp;IF(K62="","",","&amp;IFERROR(VLOOKUP($K62,【選択肢】!$K$3:$O$96,2,)," ")&amp;CHAR(10)&amp;IF(L62="","",","&amp;IFERROR(VLOOKUP($L62,【選択肢】!$K$3:$O$96,2,)," ")&amp;CHAR(10)&amp;IF(M62="","",","&amp;IFERROR(VLOOKUP($M62,【選択肢】!$K$3:$O$96,2,)," "))))))))</f>
        <v/>
      </c>
      <c r="O62" s="288" t="str">
        <f>IF(H62="","",(IFERROR(VLOOKUP($H62,【選択肢】!$K$3:$O$96,4,)," ")&amp;CHAR(10)&amp;IF(I62="","",","&amp;IFERROR(VLOOKUP($I62,【選択肢】!$K$3:$O$96,4,)," ")&amp;CHAR(10)&amp;IF(J62="","",","&amp;IFERROR(VLOOKUP($J62,【選択肢】!$K$3:$O$96,4,)," ")&amp;CHAR(10)&amp;IF(K62="","",","&amp;IFERROR(VLOOKUP($K62,【選択肢】!$K$3:$O$96,4,)," ")&amp;CHAR(10)&amp;IF(L62="","",","&amp;IFERROR(VLOOKUP($L62,【選択肢】!$K$3:$O$96,4,)," ")&amp;CHAR(10)&amp;IF(M62="","",","&amp;IFERROR(VLOOKUP($M62,【選択肢】!$K$3:$O$96,4,)," "))))))))</f>
        <v/>
      </c>
      <c r="P62" s="288" t="str">
        <f>IF(H62="","",(IFERROR(VLOOKUP($H62,【選択肢】!$K$3:$O$96,5,)," ")&amp;CHAR(10)&amp;IF(I62="","",","&amp;IFERROR(VLOOKUP($I62,【選択肢】!$K$3:$O$96,5,)," ")&amp;CHAR(10)&amp;IF(J62="","",","&amp;IFERROR(VLOOKUP($J62,【選択肢】!$K$3:$O$96,5,)," ")&amp;CHAR(10)&amp;IF(K62="","",","&amp;IFERROR(VLOOKUP($K62,【選択肢】!$K$3:$O$96,5,)," ")&amp;CHAR(10)&amp;IF(L62="","",","&amp;IFERROR(VLOOKUP($L62,【選択肢】!$K$3:$O$96,5,)," ")&amp;CHAR(10)&amp;IF(M62="","",","&amp;IFERROR(VLOOKUP($M62,【選択肢】!$K$3:$O$96,5,)," "))))))))</f>
        <v/>
      </c>
      <c r="Q62" s="220"/>
      <c r="R62" s="204"/>
      <c r="S62" s="205"/>
      <c r="T62" s="205"/>
    </row>
    <row r="63" spans="2:20">
      <c r="B63" s="236"/>
      <c r="C63" s="237"/>
      <c r="D63" s="238"/>
      <c r="E63" s="239"/>
      <c r="F63" s="239"/>
      <c r="G63" s="286">
        <f t="shared" si="1"/>
        <v>0</v>
      </c>
      <c r="H63" s="225"/>
      <c r="I63" s="226"/>
      <c r="J63" s="226"/>
      <c r="K63" s="226"/>
      <c r="L63" s="226"/>
      <c r="M63" s="227"/>
      <c r="N63" s="287" t="str">
        <f>IF(H63="","",(IFERROR(VLOOKUP($H63,【選択肢】!$K$3:$O$96,2,)," ")&amp;CHAR(10)&amp;IF(I63="","",","&amp;IFERROR(VLOOKUP($I63,【選択肢】!$K$3:$O$96,2,)," ")&amp;CHAR(10)&amp;IF(J63="","",","&amp;IFERROR(VLOOKUP($J63,【選択肢】!$K$3:$O$96,2,)," ")&amp;CHAR(10)&amp;IF(K63="","",","&amp;IFERROR(VLOOKUP($K63,【選択肢】!$K$3:$O$96,2,)," ")&amp;CHAR(10)&amp;IF(L63="","",","&amp;IFERROR(VLOOKUP($L63,【選択肢】!$K$3:$O$96,2,)," ")&amp;CHAR(10)&amp;IF(M63="","",","&amp;IFERROR(VLOOKUP($M63,【選択肢】!$K$3:$O$96,2,)," "))))))))</f>
        <v/>
      </c>
      <c r="O63" s="288" t="str">
        <f>IF(H63="","",(IFERROR(VLOOKUP($H63,【選択肢】!$K$3:$O$96,4,)," ")&amp;CHAR(10)&amp;IF(I63="","",","&amp;IFERROR(VLOOKUP($I63,【選択肢】!$K$3:$O$96,4,)," ")&amp;CHAR(10)&amp;IF(J63="","",","&amp;IFERROR(VLOOKUP($J63,【選択肢】!$K$3:$O$96,4,)," ")&amp;CHAR(10)&amp;IF(K63="","",","&amp;IFERROR(VLOOKUP($K63,【選択肢】!$K$3:$O$96,4,)," ")&amp;CHAR(10)&amp;IF(L63="","",","&amp;IFERROR(VLOOKUP($L63,【選択肢】!$K$3:$O$96,4,)," ")&amp;CHAR(10)&amp;IF(M63="","",","&amp;IFERROR(VLOOKUP($M63,【選択肢】!$K$3:$O$96,4,)," "))))))))</f>
        <v/>
      </c>
      <c r="P63" s="288" t="str">
        <f>IF(H63="","",(IFERROR(VLOOKUP($H63,【選択肢】!$K$3:$O$96,5,)," ")&amp;CHAR(10)&amp;IF(I63="","",","&amp;IFERROR(VLOOKUP($I63,【選択肢】!$K$3:$O$96,5,)," ")&amp;CHAR(10)&amp;IF(J63="","",","&amp;IFERROR(VLOOKUP($J63,【選択肢】!$K$3:$O$96,5,)," ")&amp;CHAR(10)&amp;IF(K63="","",","&amp;IFERROR(VLOOKUP($K63,【選択肢】!$K$3:$O$96,5,)," ")&amp;CHAR(10)&amp;IF(L63="","",","&amp;IFERROR(VLOOKUP($L63,【選択肢】!$K$3:$O$96,5,)," ")&amp;CHAR(10)&amp;IF(M63="","",","&amp;IFERROR(VLOOKUP($M63,【選択肢】!$K$3:$O$96,5,)," "))))))))</f>
        <v/>
      </c>
      <c r="Q63" s="220"/>
      <c r="R63" s="204"/>
      <c r="S63" s="205"/>
      <c r="T63" s="205"/>
    </row>
    <row r="64" spans="2:20">
      <c r="B64" s="236"/>
      <c r="C64" s="237"/>
      <c r="D64" s="238"/>
      <c r="E64" s="239"/>
      <c r="F64" s="239"/>
      <c r="G64" s="286">
        <f t="shared" si="1"/>
        <v>0</v>
      </c>
      <c r="H64" s="225"/>
      <c r="I64" s="226"/>
      <c r="J64" s="226"/>
      <c r="K64" s="226"/>
      <c r="L64" s="226"/>
      <c r="M64" s="227"/>
      <c r="N64" s="287" t="str">
        <f>IF(H64="","",(IFERROR(VLOOKUP($H64,【選択肢】!$K$3:$O$96,2,)," ")&amp;CHAR(10)&amp;IF(I64="","",","&amp;IFERROR(VLOOKUP($I64,【選択肢】!$K$3:$O$96,2,)," ")&amp;CHAR(10)&amp;IF(J64="","",","&amp;IFERROR(VLOOKUP($J64,【選択肢】!$K$3:$O$96,2,)," ")&amp;CHAR(10)&amp;IF(K64="","",","&amp;IFERROR(VLOOKUP($K64,【選択肢】!$K$3:$O$96,2,)," ")&amp;CHAR(10)&amp;IF(L64="","",","&amp;IFERROR(VLOOKUP($L64,【選択肢】!$K$3:$O$96,2,)," ")&amp;CHAR(10)&amp;IF(M64="","",","&amp;IFERROR(VLOOKUP($M64,【選択肢】!$K$3:$O$96,2,)," "))))))))</f>
        <v/>
      </c>
      <c r="O64" s="288" t="str">
        <f>IF(H64="","",(IFERROR(VLOOKUP($H64,【選択肢】!$K$3:$O$96,4,)," ")&amp;CHAR(10)&amp;IF(I64="","",","&amp;IFERROR(VLOOKUP($I64,【選択肢】!$K$3:$O$96,4,)," ")&amp;CHAR(10)&amp;IF(J64="","",","&amp;IFERROR(VLOOKUP($J64,【選択肢】!$K$3:$O$96,4,)," ")&amp;CHAR(10)&amp;IF(K64="","",","&amp;IFERROR(VLOOKUP($K64,【選択肢】!$K$3:$O$96,4,)," ")&amp;CHAR(10)&amp;IF(L64="","",","&amp;IFERROR(VLOOKUP($L64,【選択肢】!$K$3:$O$96,4,)," ")&amp;CHAR(10)&amp;IF(M64="","",","&amp;IFERROR(VLOOKUP($M64,【選択肢】!$K$3:$O$96,4,)," "))))))))</f>
        <v/>
      </c>
      <c r="P64" s="288" t="str">
        <f>IF(H64="","",(IFERROR(VLOOKUP($H64,【選択肢】!$K$3:$O$96,5,)," ")&amp;CHAR(10)&amp;IF(I64="","",","&amp;IFERROR(VLOOKUP($I64,【選択肢】!$K$3:$O$96,5,)," ")&amp;CHAR(10)&amp;IF(J64="","",","&amp;IFERROR(VLOOKUP($J64,【選択肢】!$K$3:$O$96,5,)," ")&amp;CHAR(10)&amp;IF(K64="","",","&amp;IFERROR(VLOOKUP($K64,【選択肢】!$K$3:$O$96,5,)," ")&amp;CHAR(10)&amp;IF(L64="","",","&amp;IFERROR(VLOOKUP($L64,【選択肢】!$K$3:$O$96,5,)," ")&amp;CHAR(10)&amp;IF(M64="","",","&amp;IFERROR(VLOOKUP($M64,【選択肢】!$K$3:$O$96,5,)," "))))))))</f>
        <v/>
      </c>
      <c r="Q64" s="220"/>
      <c r="R64" s="204"/>
      <c r="S64" s="205"/>
      <c r="T64" s="205"/>
    </row>
    <row r="65" spans="2:20">
      <c r="B65" s="236"/>
      <c r="C65" s="237"/>
      <c r="D65" s="238"/>
      <c r="E65" s="239"/>
      <c r="F65" s="239"/>
      <c r="G65" s="286">
        <f t="shared" si="1"/>
        <v>0</v>
      </c>
      <c r="H65" s="225"/>
      <c r="I65" s="226"/>
      <c r="J65" s="226"/>
      <c r="K65" s="226"/>
      <c r="L65" s="226"/>
      <c r="M65" s="227"/>
      <c r="N65" s="287" t="str">
        <f>IF(H65="","",(IFERROR(VLOOKUP($H65,【選択肢】!$K$3:$O$96,2,)," ")&amp;CHAR(10)&amp;IF(I65="","",","&amp;IFERROR(VLOOKUP($I65,【選択肢】!$K$3:$O$96,2,)," ")&amp;CHAR(10)&amp;IF(J65="","",","&amp;IFERROR(VLOOKUP($J65,【選択肢】!$K$3:$O$96,2,)," ")&amp;CHAR(10)&amp;IF(K65="","",","&amp;IFERROR(VLOOKUP($K65,【選択肢】!$K$3:$O$96,2,)," ")&amp;CHAR(10)&amp;IF(L65="","",","&amp;IFERROR(VLOOKUP($L65,【選択肢】!$K$3:$O$96,2,)," ")&amp;CHAR(10)&amp;IF(M65="","",","&amp;IFERROR(VLOOKUP($M65,【選択肢】!$K$3:$O$96,2,)," "))))))))</f>
        <v/>
      </c>
      <c r="O65" s="288" t="str">
        <f>IF(H65="","",(IFERROR(VLOOKUP($H65,【選択肢】!$K$3:$O$96,4,)," ")&amp;CHAR(10)&amp;IF(I65="","",","&amp;IFERROR(VLOOKUP($I65,【選択肢】!$K$3:$O$96,4,)," ")&amp;CHAR(10)&amp;IF(J65="","",","&amp;IFERROR(VLOOKUP($J65,【選択肢】!$K$3:$O$96,4,)," ")&amp;CHAR(10)&amp;IF(K65="","",","&amp;IFERROR(VLOOKUP($K65,【選択肢】!$K$3:$O$96,4,)," ")&amp;CHAR(10)&amp;IF(L65="","",","&amp;IFERROR(VLOOKUP($L65,【選択肢】!$K$3:$O$96,4,)," ")&amp;CHAR(10)&amp;IF(M65="","",","&amp;IFERROR(VLOOKUP($M65,【選択肢】!$K$3:$O$96,4,)," "))))))))</f>
        <v/>
      </c>
      <c r="P65" s="288" t="str">
        <f>IF(H65="","",(IFERROR(VLOOKUP($H65,【選択肢】!$K$3:$O$96,5,)," ")&amp;CHAR(10)&amp;IF(I65="","",","&amp;IFERROR(VLOOKUP($I65,【選択肢】!$K$3:$O$96,5,)," ")&amp;CHAR(10)&amp;IF(J65="","",","&amp;IFERROR(VLOOKUP($J65,【選択肢】!$K$3:$O$96,5,)," ")&amp;CHAR(10)&amp;IF(K65="","",","&amp;IFERROR(VLOOKUP($K65,【選択肢】!$K$3:$O$96,5,)," ")&amp;CHAR(10)&amp;IF(L65="","",","&amp;IFERROR(VLOOKUP($L65,【選択肢】!$K$3:$O$96,5,)," ")&amp;CHAR(10)&amp;IF(M65="","",","&amp;IFERROR(VLOOKUP($M65,【選択肢】!$K$3:$O$96,5,)," "))))))))</f>
        <v/>
      </c>
      <c r="Q65" s="220"/>
      <c r="R65" s="204"/>
      <c r="S65" s="205"/>
      <c r="T65" s="205"/>
    </row>
    <row r="66" spans="2:20">
      <c r="B66" s="236"/>
      <c r="C66" s="237"/>
      <c r="D66" s="238"/>
      <c r="E66" s="239"/>
      <c r="F66" s="239"/>
      <c r="G66" s="286">
        <f t="shared" si="1"/>
        <v>0</v>
      </c>
      <c r="H66" s="225"/>
      <c r="I66" s="226"/>
      <c r="J66" s="226"/>
      <c r="K66" s="226"/>
      <c r="L66" s="226"/>
      <c r="M66" s="227"/>
      <c r="N66" s="287" t="str">
        <f>IF(H66="","",(IFERROR(VLOOKUP($H66,【選択肢】!$K$3:$O$96,2,)," ")&amp;CHAR(10)&amp;IF(I66="","",","&amp;IFERROR(VLOOKUP($I66,【選択肢】!$K$3:$O$96,2,)," ")&amp;CHAR(10)&amp;IF(J66="","",","&amp;IFERROR(VLOOKUP($J66,【選択肢】!$K$3:$O$96,2,)," ")&amp;CHAR(10)&amp;IF(K66="","",","&amp;IFERROR(VLOOKUP($K66,【選択肢】!$K$3:$O$96,2,)," ")&amp;CHAR(10)&amp;IF(L66="","",","&amp;IFERROR(VLOOKUP($L66,【選択肢】!$K$3:$O$96,2,)," ")&amp;CHAR(10)&amp;IF(M66="","",","&amp;IFERROR(VLOOKUP($M66,【選択肢】!$K$3:$O$96,2,)," "))))))))</f>
        <v/>
      </c>
      <c r="O66" s="288" t="str">
        <f>IF(H66="","",(IFERROR(VLOOKUP($H66,【選択肢】!$K$3:$O$96,4,)," ")&amp;CHAR(10)&amp;IF(I66="","",","&amp;IFERROR(VLOOKUP($I66,【選択肢】!$K$3:$O$96,4,)," ")&amp;CHAR(10)&amp;IF(J66="","",","&amp;IFERROR(VLOOKUP($J66,【選択肢】!$K$3:$O$96,4,)," ")&amp;CHAR(10)&amp;IF(K66="","",","&amp;IFERROR(VLOOKUP($K66,【選択肢】!$K$3:$O$96,4,)," ")&amp;CHAR(10)&amp;IF(L66="","",","&amp;IFERROR(VLOOKUP($L66,【選択肢】!$K$3:$O$96,4,)," ")&amp;CHAR(10)&amp;IF(M66="","",","&amp;IFERROR(VLOOKUP($M66,【選択肢】!$K$3:$O$96,4,)," "))))))))</f>
        <v/>
      </c>
      <c r="P66" s="288" t="str">
        <f>IF(H66="","",(IFERROR(VLOOKUP($H66,【選択肢】!$K$3:$O$96,5,)," ")&amp;CHAR(10)&amp;IF(I66="","",","&amp;IFERROR(VLOOKUP($I66,【選択肢】!$K$3:$O$96,5,)," ")&amp;CHAR(10)&amp;IF(J66="","",","&amp;IFERROR(VLOOKUP($J66,【選択肢】!$K$3:$O$96,5,)," ")&amp;CHAR(10)&amp;IF(K66="","",","&amp;IFERROR(VLOOKUP($K66,【選択肢】!$K$3:$O$96,5,)," ")&amp;CHAR(10)&amp;IF(L66="","",","&amp;IFERROR(VLOOKUP($L66,【選択肢】!$K$3:$O$96,5,)," ")&amp;CHAR(10)&amp;IF(M66="","",","&amp;IFERROR(VLOOKUP($M66,【選択肢】!$K$3:$O$96,5,)," "))))))))</f>
        <v/>
      </c>
      <c r="Q66" s="220"/>
      <c r="R66" s="204"/>
      <c r="S66" s="205"/>
      <c r="T66" s="205"/>
    </row>
    <row r="67" spans="2:20">
      <c r="B67" s="236"/>
      <c r="C67" s="237"/>
      <c r="D67" s="238"/>
      <c r="E67" s="239"/>
      <c r="F67" s="239"/>
      <c r="G67" s="286">
        <f t="shared" si="1"/>
        <v>0</v>
      </c>
      <c r="H67" s="225"/>
      <c r="I67" s="226"/>
      <c r="J67" s="226"/>
      <c r="K67" s="226"/>
      <c r="L67" s="226"/>
      <c r="M67" s="227"/>
      <c r="N67" s="287" t="str">
        <f>IF(H67="","",(IFERROR(VLOOKUP($H67,【選択肢】!$K$3:$O$96,2,)," ")&amp;CHAR(10)&amp;IF(I67="","",","&amp;IFERROR(VLOOKUP($I67,【選択肢】!$K$3:$O$96,2,)," ")&amp;CHAR(10)&amp;IF(J67="","",","&amp;IFERROR(VLOOKUP($J67,【選択肢】!$K$3:$O$96,2,)," ")&amp;CHAR(10)&amp;IF(K67="","",","&amp;IFERROR(VLOOKUP($K67,【選択肢】!$K$3:$O$96,2,)," ")&amp;CHAR(10)&amp;IF(L67="","",","&amp;IFERROR(VLOOKUP($L67,【選択肢】!$K$3:$O$96,2,)," ")&amp;CHAR(10)&amp;IF(M67="","",","&amp;IFERROR(VLOOKUP($M67,【選択肢】!$K$3:$O$96,2,)," "))))))))</f>
        <v/>
      </c>
      <c r="O67" s="288" t="str">
        <f>IF(H67="","",(IFERROR(VLOOKUP($H67,【選択肢】!$K$3:$O$96,4,)," ")&amp;CHAR(10)&amp;IF(I67="","",","&amp;IFERROR(VLOOKUP($I67,【選択肢】!$K$3:$O$96,4,)," ")&amp;CHAR(10)&amp;IF(J67="","",","&amp;IFERROR(VLOOKUP($J67,【選択肢】!$K$3:$O$96,4,)," ")&amp;CHAR(10)&amp;IF(K67="","",","&amp;IFERROR(VLOOKUP($K67,【選択肢】!$K$3:$O$96,4,)," ")&amp;CHAR(10)&amp;IF(L67="","",","&amp;IFERROR(VLOOKUP($L67,【選択肢】!$K$3:$O$96,4,)," ")&amp;CHAR(10)&amp;IF(M67="","",","&amp;IFERROR(VLOOKUP($M67,【選択肢】!$K$3:$O$96,4,)," "))))))))</f>
        <v/>
      </c>
      <c r="P67" s="288" t="str">
        <f>IF(H67="","",(IFERROR(VLOOKUP($H67,【選択肢】!$K$3:$O$96,5,)," ")&amp;CHAR(10)&amp;IF(I67="","",","&amp;IFERROR(VLOOKUP($I67,【選択肢】!$K$3:$O$96,5,)," ")&amp;CHAR(10)&amp;IF(J67="","",","&amp;IFERROR(VLOOKUP($J67,【選択肢】!$K$3:$O$96,5,)," ")&amp;CHAR(10)&amp;IF(K67="","",","&amp;IFERROR(VLOOKUP($K67,【選択肢】!$K$3:$O$96,5,)," ")&amp;CHAR(10)&amp;IF(L67="","",","&amp;IFERROR(VLOOKUP($L67,【選択肢】!$K$3:$O$96,5,)," ")&amp;CHAR(10)&amp;IF(M67="","",","&amp;IFERROR(VLOOKUP($M67,【選択肢】!$K$3:$O$96,5,)," "))))))))</f>
        <v/>
      </c>
      <c r="Q67" s="220"/>
      <c r="R67" s="204"/>
      <c r="S67" s="205"/>
      <c r="T67" s="205"/>
    </row>
    <row r="68" spans="2:20">
      <c r="B68" s="236"/>
      <c r="C68" s="237"/>
      <c r="D68" s="238"/>
      <c r="E68" s="239"/>
      <c r="F68" s="239"/>
      <c r="G68" s="286">
        <f t="shared" si="1"/>
        <v>0</v>
      </c>
      <c r="H68" s="225"/>
      <c r="I68" s="226"/>
      <c r="J68" s="226"/>
      <c r="K68" s="226"/>
      <c r="L68" s="226"/>
      <c r="M68" s="227"/>
      <c r="N68" s="287" t="str">
        <f>IF(H68="","",(IFERROR(VLOOKUP($H68,【選択肢】!$K$3:$O$96,2,)," ")&amp;CHAR(10)&amp;IF(I68="","",","&amp;IFERROR(VLOOKUP($I68,【選択肢】!$K$3:$O$96,2,)," ")&amp;CHAR(10)&amp;IF(J68="","",","&amp;IFERROR(VLOOKUP($J68,【選択肢】!$K$3:$O$96,2,)," ")&amp;CHAR(10)&amp;IF(K68="","",","&amp;IFERROR(VLOOKUP($K68,【選択肢】!$K$3:$O$96,2,)," ")&amp;CHAR(10)&amp;IF(L68="","",","&amp;IFERROR(VLOOKUP($L68,【選択肢】!$K$3:$O$96,2,)," ")&amp;CHAR(10)&amp;IF(M68="","",","&amp;IFERROR(VLOOKUP($M68,【選択肢】!$K$3:$O$96,2,)," "))))))))</f>
        <v/>
      </c>
      <c r="O68" s="288" t="str">
        <f>IF(H68="","",(IFERROR(VLOOKUP($H68,【選択肢】!$K$3:$O$96,4,)," ")&amp;CHAR(10)&amp;IF(I68="","",","&amp;IFERROR(VLOOKUP($I68,【選択肢】!$K$3:$O$96,4,)," ")&amp;CHAR(10)&amp;IF(J68="","",","&amp;IFERROR(VLOOKUP($J68,【選択肢】!$K$3:$O$96,4,)," ")&amp;CHAR(10)&amp;IF(K68="","",","&amp;IFERROR(VLOOKUP($K68,【選択肢】!$K$3:$O$96,4,)," ")&amp;CHAR(10)&amp;IF(L68="","",","&amp;IFERROR(VLOOKUP($L68,【選択肢】!$K$3:$O$96,4,)," ")&amp;CHAR(10)&amp;IF(M68="","",","&amp;IFERROR(VLOOKUP($M68,【選択肢】!$K$3:$O$96,4,)," "))))))))</f>
        <v/>
      </c>
      <c r="P68" s="288" t="str">
        <f>IF(H68="","",(IFERROR(VLOOKUP($H68,【選択肢】!$K$3:$O$96,5,)," ")&amp;CHAR(10)&amp;IF(I68="","",","&amp;IFERROR(VLOOKUP($I68,【選択肢】!$K$3:$O$96,5,)," ")&amp;CHAR(10)&amp;IF(J68="","",","&amp;IFERROR(VLOOKUP($J68,【選択肢】!$K$3:$O$96,5,)," ")&amp;CHAR(10)&amp;IF(K68="","",","&amp;IFERROR(VLOOKUP($K68,【選択肢】!$K$3:$O$96,5,)," ")&amp;CHAR(10)&amp;IF(L68="","",","&amp;IFERROR(VLOOKUP($L68,【選択肢】!$K$3:$O$96,5,)," ")&amp;CHAR(10)&amp;IF(M68="","",","&amp;IFERROR(VLOOKUP($M68,【選択肢】!$K$3:$O$96,5,)," "))))))))</f>
        <v/>
      </c>
      <c r="Q68" s="220"/>
      <c r="R68" s="204"/>
      <c r="S68" s="205"/>
      <c r="T68" s="205"/>
    </row>
    <row r="69" spans="2:20">
      <c r="B69" s="236"/>
      <c r="C69" s="237"/>
      <c r="D69" s="238"/>
      <c r="E69" s="239"/>
      <c r="F69" s="239"/>
      <c r="G69" s="286">
        <f t="shared" si="1"/>
        <v>0</v>
      </c>
      <c r="H69" s="225"/>
      <c r="I69" s="226"/>
      <c r="J69" s="226"/>
      <c r="K69" s="226"/>
      <c r="L69" s="226"/>
      <c r="M69" s="227"/>
      <c r="N69" s="287" t="str">
        <f>IF(H69="","",(IFERROR(VLOOKUP($H69,【選択肢】!$K$3:$O$96,2,)," ")&amp;CHAR(10)&amp;IF(I69="","",","&amp;IFERROR(VLOOKUP($I69,【選択肢】!$K$3:$O$96,2,)," ")&amp;CHAR(10)&amp;IF(J69="","",","&amp;IFERROR(VLOOKUP($J69,【選択肢】!$K$3:$O$96,2,)," ")&amp;CHAR(10)&amp;IF(K69="","",","&amp;IFERROR(VLOOKUP($K69,【選択肢】!$K$3:$O$96,2,)," ")&amp;CHAR(10)&amp;IF(L69="","",","&amp;IFERROR(VLOOKUP($L69,【選択肢】!$K$3:$O$96,2,)," ")&amp;CHAR(10)&amp;IF(M69="","",","&amp;IFERROR(VLOOKUP($M69,【選択肢】!$K$3:$O$96,2,)," "))))))))</f>
        <v/>
      </c>
      <c r="O69" s="288" t="str">
        <f>IF(H69="","",(IFERROR(VLOOKUP($H69,【選択肢】!$K$3:$O$96,4,)," ")&amp;CHAR(10)&amp;IF(I69="","",","&amp;IFERROR(VLOOKUP($I69,【選択肢】!$K$3:$O$96,4,)," ")&amp;CHAR(10)&amp;IF(J69="","",","&amp;IFERROR(VLOOKUP($J69,【選択肢】!$K$3:$O$96,4,)," ")&amp;CHAR(10)&amp;IF(K69="","",","&amp;IFERROR(VLOOKUP($K69,【選択肢】!$K$3:$O$96,4,)," ")&amp;CHAR(10)&amp;IF(L69="","",","&amp;IFERROR(VLOOKUP($L69,【選択肢】!$K$3:$O$96,4,)," ")&amp;CHAR(10)&amp;IF(M69="","",","&amp;IFERROR(VLOOKUP($M69,【選択肢】!$K$3:$O$96,4,)," "))))))))</f>
        <v/>
      </c>
      <c r="P69" s="288" t="str">
        <f>IF(H69="","",(IFERROR(VLOOKUP($H69,【選択肢】!$K$3:$O$96,5,)," ")&amp;CHAR(10)&amp;IF(I69="","",","&amp;IFERROR(VLOOKUP($I69,【選択肢】!$K$3:$O$96,5,)," ")&amp;CHAR(10)&amp;IF(J69="","",","&amp;IFERROR(VLOOKUP($J69,【選択肢】!$K$3:$O$96,5,)," ")&amp;CHAR(10)&amp;IF(K69="","",","&amp;IFERROR(VLOOKUP($K69,【選択肢】!$K$3:$O$96,5,)," ")&amp;CHAR(10)&amp;IF(L69="","",","&amp;IFERROR(VLOOKUP($L69,【選択肢】!$K$3:$O$96,5,)," ")&amp;CHAR(10)&amp;IF(M69="","",","&amp;IFERROR(VLOOKUP($M69,【選択肢】!$K$3:$O$96,5,)," "))))))))</f>
        <v/>
      </c>
      <c r="Q69" s="220"/>
      <c r="R69" s="204"/>
      <c r="S69" s="205"/>
      <c r="T69" s="205"/>
    </row>
    <row r="70" spans="2:20">
      <c r="B70" s="236"/>
      <c r="C70" s="237"/>
      <c r="D70" s="238"/>
      <c r="E70" s="239"/>
      <c r="F70" s="239"/>
      <c r="G70" s="286">
        <f t="shared" si="1"/>
        <v>0</v>
      </c>
      <c r="H70" s="225"/>
      <c r="I70" s="226"/>
      <c r="J70" s="226"/>
      <c r="K70" s="226"/>
      <c r="L70" s="226"/>
      <c r="M70" s="227"/>
      <c r="N70" s="287" t="str">
        <f>IF(H70="","",(IFERROR(VLOOKUP($H70,【選択肢】!$K$3:$O$96,2,)," ")&amp;CHAR(10)&amp;IF(I70="","",","&amp;IFERROR(VLOOKUP($I70,【選択肢】!$K$3:$O$96,2,)," ")&amp;CHAR(10)&amp;IF(J70="","",","&amp;IFERROR(VLOOKUP($J70,【選択肢】!$K$3:$O$96,2,)," ")&amp;CHAR(10)&amp;IF(K70="","",","&amp;IFERROR(VLOOKUP($K70,【選択肢】!$K$3:$O$96,2,)," ")&amp;CHAR(10)&amp;IF(L70="","",","&amp;IFERROR(VLOOKUP($L70,【選択肢】!$K$3:$O$96,2,)," ")&amp;CHAR(10)&amp;IF(M70="","",","&amp;IFERROR(VLOOKUP($M70,【選択肢】!$K$3:$O$96,2,)," "))))))))</f>
        <v/>
      </c>
      <c r="O70" s="288" t="str">
        <f>IF(H70="","",(IFERROR(VLOOKUP($H70,【選択肢】!$K$3:$O$96,4,)," ")&amp;CHAR(10)&amp;IF(I70="","",","&amp;IFERROR(VLOOKUP($I70,【選択肢】!$K$3:$O$96,4,)," ")&amp;CHAR(10)&amp;IF(J70="","",","&amp;IFERROR(VLOOKUP($J70,【選択肢】!$K$3:$O$96,4,)," ")&amp;CHAR(10)&amp;IF(K70="","",","&amp;IFERROR(VLOOKUP($K70,【選択肢】!$K$3:$O$96,4,)," ")&amp;CHAR(10)&amp;IF(L70="","",","&amp;IFERROR(VLOOKUP($L70,【選択肢】!$K$3:$O$96,4,)," ")&amp;CHAR(10)&amp;IF(M70="","",","&amp;IFERROR(VLOOKUP($M70,【選択肢】!$K$3:$O$96,4,)," "))))))))</f>
        <v/>
      </c>
      <c r="P70" s="288" t="str">
        <f>IF(H70="","",(IFERROR(VLOOKUP($H70,【選択肢】!$K$3:$O$96,5,)," ")&amp;CHAR(10)&amp;IF(I70="","",","&amp;IFERROR(VLOOKUP($I70,【選択肢】!$K$3:$O$96,5,)," ")&amp;CHAR(10)&amp;IF(J70="","",","&amp;IFERROR(VLOOKUP($J70,【選択肢】!$K$3:$O$96,5,)," ")&amp;CHAR(10)&amp;IF(K70="","",","&amp;IFERROR(VLOOKUP($K70,【選択肢】!$K$3:$O$96,5,)," ")&amp;CHAR(10)&amp;IF(L70="","",","&amp;IFERROR(VLOOKUP($L70,【選択肢】!$K$3:$O$96,5,)," ")&amp;CHAR(10)&amp;IF(M70="","",","&amp;IFERROR(VLOOKUP($M70,【選択肢】!$K$3:$O$96,5,)," "))))))))</f>
        <v/>
      </c>
      <c r="Q70" s="220"/>
      <c r="R70" s="204"/>
      <c r="S70" s="205"/>
      <c r="T70" s="205"/>
    </row>
    <row r="71" spans="2:20">
      <c r="B71" s="236"/>
      <c r="C71" s="237"/>
      <c r="D71" s="238"/>
      <c r="E71" s="239"/>
      <c r="F71" s="239"/>
      <c r="G71" s="286">
        <f t="shared" si="1"/>
        <v>0</v>
      </c>
      <c r="H71" s="225"/>
      <c r="I71" s="226"/>
      <c r="J71" s="226"/>
      <c r="K71" s="226"/>
      <c r="L71" s="226"/>
      <c r="M71" s="227"/>
      <c r="N71" s="287" t="str">
        <f>IF(H71="","",(IFERROR(VLOOKUP($H71,【選択肢】!$K$3:$O$96,2,)," ")&amp;CHAR(10)&amp;IF(I71="","",","&amp;IFERROR(VLOOKUP($I71,【選択肢】!$K$3:$O$96,2,)," ")&amp;CHAR(10)&amp;IF(J71="","",","&amp;IFERROR(VLOOKUP($J71,【選択肢】!$K$3:$O$96,2,)," ")&amp;CHAR(10)&amp;IF(K71="","",","&amp;IFERROR(VLOOKUP($K71,【選択肢】!$K$3:$O$96,2,)," ")&amp;CHAR(10)&amp;IF(L71="","",","&amp;IFERROR(VLOOKUP($L71,【選択肢】!$K$3:$O$96,2,)," ")&amp;CHAR(10)&amp;IF(M71="","",","&amp;IFERROR(VLOOKUP($M71,【選択肢】!$K$3:$O$96,2,)," "))))))))</f>
        <v/>
      </c>
      <c r="O71" s="288" t="str">
        <f>IF(H71="","",(IFERROR(VLOOKUP($H71,【選択肢】!$K$3:$O$96,4,)," ")&amp;CHAR(10)&amp;IF(I71="","",","&amp;IFERROR(VLOOKUP($I71,【選択肢】!$K$3:$O$96,4,)," ")&amp;CHAR(10)&amp;IF(J71="","",","&amp;IFERROR(VLOOKUP($J71,【選択肢】!$K$3:$O$96,4,)," ")&amp;CHAR(10)&amp;IF(K71="","",","&amp;IFERROR(VLOOKUP($K71,【選択肢】!$K$3:$O$96,4,)," ")&amp;CHAR(10)&amp;IF(L71="","",","&amp;IFERROR(VLOOKUP($L71,【選択肢】!$K$3:$O$96,4,)," ")&amp;CHAR(10)&amp;IF(M71="","",","&amp;IFERROR(VLOOKUP($M71,【選択肢】!$K$3:$O$96,4,)," "))))))))</f>
        <v/>
      </c>
      <c r="P71" s="288" t="str">
        <f>IF(H71="","",(IFERROR(VLOOKUP($H71,【選択肢】!$K$3:$O$96,5,)," ")&amp;CHAR(10)&amp;IF(I71="","",","&amp;IFERROR(VLOOKUP($I71,【選択肢】!$K$3:$O$96,5,)," ")&amp;CHAR(10)&amp;IF(J71="","",","&amp;IFERROR(VLOOKUP($J71,【選択肢】!$K$3:$O$96,5,)," ")&amp;CHAR(10)&amp;IF(K71="","",","&amp;IFERROR(VLOOKUP($K71,【選択肢】!$K$3:$O$96,5,)," ")&amp;CHAR(10)&amp;IF(L71="","",","&amp;IFERROR(VLOOKUP($L71,【選択肢】!$K$3:$O$96,5,)," ")&amp;CHAR(10)&amp;IF(M71="","",","&amp;IFERROR(VLOOKUP($M71,【選択肢】!$K$3:$O$96,5,)," "))))))))</f>
        <v/>
      </c>
      <c r="Q71" s="220"/>
      <c r="R71" s="204"/>
      <c r="S71" s="205"/>
      <c r="T71" s="205"/>
    </row>
    <row r="72" spans="2:20">
      <c r="B72" s="236"/>
      <c r="C72" s="237"/>
      <c r="D72" s="238"/>
      <c r="E72" s="239"/>
      <c r="F72" s="239"/>
      <c r="G72" s="286">
        <f t="shared" si="1"/>
        <v>0</v>
      </c>
      <c r="H72" s="225"/>
      <c r="I72" s="226"/>
      <c r="J72" s="226"/>
      <c r="K72" s="226"/>
      <c r="L72" s="226"/>
      <c r="M72" s="227"/>
      <c r="N72" s="287" t="str">
        <f>IF(H72="","",(IFERROR(VLOOKUP($H72,【選択肢】!$K$3:$O$96,2,)," ")&amp;CHAR(10)&amp;IF(I72="","",","&amp;IFERROR(VLOOKUP($I72,【選択肢】!$K$3:$O$96,2,)," ")&amp;CHAR(10)&amp;IF(J72="","",","&amp;IFERROR(VLOOKUP($J72,【選択肢】!$K$3:$O$96,2,)," ")&amp;CHAR(10)&amp;IF(K72="","",","&amp;IFERROR(VLOOKUP($K72,【選択肢】!$K$3:$O$96,2,)," ")&amp;CHAR(10)&amp;IF(L72="","",","&amp;IFERROR(VLOOKUP($L72,【選択肢】!$K$3:$O$96,2,)," ")&amp;CHAR(10)&amp;IF(M72="","",","&amp;IFERROR(VLOOKUP($M72,【選択肢】!$K$3:$O$96,2,)," "))))))))</f>
        <v/>
      </c>
      <c r="O72" s="288" t="str">
        <f>IF(H72="","",(IFERROR(VLOOKUP($H72,【選択肢】!$K$3:$O$96,4,)," ")&amp;CHAR(10)&amp;IF(I72="","",","&amp;IFERROR(VLOOKUP($I72,【選択肢】!$K$3:$O$96,4,)," ")&amp;CHAR(10)&amp;IF(J72="","",","&amp;IFERROR(VLOOKUP($J72,【選択肢】!$K$3:$O$96,4,)," ")&amp;CHAR(10)&amp;IF(K72="","",","&amp;IFERROR(VLOOKUP($K72,【選択肢】!$K$3:$O$96,4,)," ")&amp;CHAR(10)&amp;IF(L72="","",","&amp;IFERROR(VLOOKUP($L72,【選択肢】!$K$3:$O$96,4,)," ")&amp;CHAR(10)&amp;IF(M72="","",","&amp;IFERROR(VLOOKUP($M72,【選択肢】!$K$3:$O$96,4,)," "))))))))</f>
        <v/>
      </c>
      <c r="P72" s="288" t="str">
        <f>IF(H72="","",(IFERROR(VLOOKUP($H72,【選択肢】!$K$3:$O$96,5,)," ")&amp;CHAR(10)&amp;IF(I72="","",","&amp;IFERROR(VLOOKUP($I72,【選択肢】!$K$3:$O$96,5,)," ")&amp;CHAR(10)&amp;IF(J72="","",","&amp;IFERROR(VLOOKUP($J72,【選択肢】!$K$3:$O$96,5,)," ")&amp;CHAR(10)&amp;IF(K72="","",","&amp;IFERROR(VLOOKUP($K72,【選択肢】!$K$3:$O$96,5,)," ")&amp;CHAR(10)&amp;IF(L72="","",","&amp;IFERROR(VLOOKUP($L72,【選択肢】!$K$3:$O$96,5,)," ")&amp;CHAR(10)&amp;IF(M72="","",","&amp;IFERROR(VLOOKUP($M72,【選択肢】!$K$3:$O$96,5,)," "))))))))</f>
        <v/>
      </c>
      <c r="Q72" s="220"/>
      <c r="R72" s="204"/>
      <c r="S72" s="205"/>
      <c r="T72" s="205"/>
    </row>
    <row r="73" spans="2:20">
      <c r="B73" s="236"/>
      <c r="C73" s="237"/>
      <c r="D73" s="238"/>
      <c r="E73" s="239"/>
      <c r="F73" s="239"/>
      <c r="G73" s="286">
        <f t="shared" si="1"/>
        <v>0</v>
      </c>
      <c r="H73" s="225"/>
      <c r="I73" s="226"/>
      <c r="J73" s="226"/>
      <c r="K73" s="226"/>
      <c r="L73" s="226"/>
      <c r="M73" s="227"/>
      <c r="N73" s="287" t="str">
        <f>IF(H73="","",(IFERROR(VLOOKUP($H73,【選択肢】!$K$3:$O$96,2,)," ")&amp;CHAR(10)&amp;IF(I73="","",","&amp;IFERROR(VLOOKUP($I73,【選択肢】!$K$3:$O$96,2,)," ")&amp;CHAR(10)&amp;IF(J73="","",","&amp;IFERROR(VLOOKUP($J73,【選択肢】!$K$3:$O$96,2,)," ")&amp;CHAR(10)&amp;IF(K73="","",","&amp;IFERROR(VLOOKUP($K73,【選択肢】!$K$3:$O$96,2,)," ")&amp;CHAR(10)&amp;IF(L73="","",","&amp;IFERROR(VLOOKUP($L73,【選択肢】!$K$3:$O$96,2,)," ")&amp;CHAR(10)&amp;IF(M73="","",","&amp;IFERROR(VLOOKUP($M73,【選択肢】!$K$3:$O$96,2,)," "))))))))</f>
        <v/>
      </c>
      <c r="O73" s="288" t="str">
        <f>IF(H73="","",(IFERROR(VLOOKUP($H73,【選択肢】!$K$3:$O$96,4,)," ")&amp;CHAR(10)&amp;IF(I73="","",","&amp;IFERROR(VLOOKUP($I73,【選択肢】!$K$3:$O$96,4,)," ")&amp;CHAR(10)&amp;IF(J73="","",","&amp;IFERROR(VLOOKUP($J73,【選択肢】!$K$3:$O$96,4,)," ")&amp;CHAR(10)&amp;IF(K73="","",","&amp;IFERROR(VLOOKUP($K73,【選択肢】!$K$3:$O$96,4,)," ")&amp;CHAR(10)&amp;IF(L73="","",","&amp;IFERROR(VLOOKUP($L73,【選択肢】!$K$3:$O$96,4,)," ")&amp;CHAR(10)&amp;IF(M73="","",","&amp;IFERROR(VLOOKUP($M73,【選択肢】!$K$3:$O$96,4,)," "))))))))</f>
        <v/>
      </c>
      <c r="P73" s="288" t="str">
        <f>IF(H73="","",(IFERROR(VLOOKUP($H73,【選択肢】!$K$3:$O$96,5,)," ")&amp;CHAR(10)&amp;IF(I73="","",","&amp;IFERROR(VLOOKUP($I73,【選択肢】!$K$3:$O$96,5,)," ")&amp;CHAR(10)&amp;IF(J73="","",","&amp;IFERROR(VLOOKUP($J73,【選択肢】!$K$3:$O$96,5,)," ")&amp;CHAR(10)&amp;IF(K73="","",","&amp;IFERROR(VLOOKUP($K73,【選択肢】!$K$3:$O$96,5,)," ")&amp;CHAR(10)&amp;IF(L73="","",","&amp;IFERROR(VLOOKUP($L73,【選択肢】!$K$3:$O$96,5,)," ")&amp;CHAR(10)&amp;IF(M73="","",","&amp;IFERROR(VLOOKUP($M73,【選択肢】!$K$3:$O$96,5,)," "))))))))</f>
        <v/>
      </c>
      <c r="Q73" s="220"/>
      <c r="R73" s="204"/>
      <c r="S73" s="205"/>
      <c r="T73" s="205"/>
    </row>
    <row r="74" spans="2:20">
      <c r="B74" s="236"/>
      <c r="C74" s="237"/>
      <c r="D74" s="238"/>
      <c r="E74" s="239"/>
      <c r="F74" s="239"/>
      <c r="G74" s="286">
        <f t="shared" si="1"/>
        <v>0</v>
      </c>
      <c r="H74" s="225"/>
      <c r="I74" s="226"/>
      <c r="J74" s="226"/>
      <c r="K74" s="226"/>
      <c r="L74" s="226"/>
      <c r="M74" s="227"/>
      <c r="N74" s="287" t="str">
        <f>IF(H74="","",(IFERROR(VLOOKUP($H74,【選択肢】!$K$3:$O$96,2,)," ")&amp;CHAR(10)&amp;IF(I74="","",","&amp;IFERROR(VLOOKUP($I74,【選択肢】!$K$3:$O$96,2,)," ")&amp;CHAR(10)&amp;IF(J74="","",","&amp;IFERROR(VLOOKUP($J74,【選択肢】!$K$3:$O$96,2,)," ")&amp;CHAR(10)&amp;IF(K74="","",","&amp;IFERROR(VLOOKUP($K74,【選択肢】!$K$3:$O$96,2,)," ")&amp;CHAR(10)&amp;IF(L74="","",","&amp;IFERROR(VLOOKUP($L74,【選択肢】!$K$3:$O$96,2,)," ")&amp;CHAR(10)&amp;IF(M74="","",","&amp;IFERROR(VLOOKUP($M74,【選択肢】!$K$3:$O$96,2,)," "))))))))</f>
        <v/>
      </c>
      <c r="O74" s="288" t="str">
        <f>IF(H74="","",(IFERROR(VLOOKUP($H74,【選択肢】!$K$3:$O$96,4,)," ")&amp;CHAR(10)&amp;IF(I74="","",","&amp;IFERROR(VLOOKUP($I74,【選択肢】!$K$3:$O$96,4,)," ")&amp;CHAR(10)&amp;IF(J74="","",","&amp;IFERROR(VLOOKUP($J74,【選択肢】!$K$3:$O$96,4,)," ")&amp;CHAR(10)&amp;IF(K74="","",","&amp;IFERROR(VLOOKUP($K74,【選択肢】!$K$3:$O$96,4,)," ")&amp;CHAR(10)&amp;IF(L74="","",","&amp;IFERROR(VLOOKUP($L74,【選択肢】!$K$3:$O$96,4,)," ")&amp;CHAR(10)&amp;IF(M74="","",","&amp;IFERROR(VLOOKUP($M74,【選択肢】!$K$3:$O$96,4,)," "))))))))</f>
        <v/>
      </c>
      <c r="P74" s="288" t="str">
        <f>IF(H74="","",(IFERROR(VLOOKUP($H74,【選択肢】!$K$3:$O$96,5,)," ")&amp;CHAR(10)&amp;IF(I74="","",","&amp;IFERROR(VLOOKUP($I74,【選択肢】!$K$3:$O$96,5,)," ")&amp;CHAR(10)&amp;IF(J74="","",","&amp;IFERROR(VLOOKUP($J74,【選択肢】!$K$3:$O$96,5,)," ")&amp;CHAR(10)&amp;IF(K74="","",","&amp;IFERROR(VLOOKUP($K74,【選択肢】!$K$3:$O$96,5,)," ")&amp;CHAR(10)&amp;IF(L74="","",","&amp;IFERROR(VLOOKUP($L74,【選択肢】!$K$3:$O$96,5,)," ")&amp;CHAR(10)&amp;IF(M74="","",","&amp;IFERROR(VLOOKUP($M74,【選択肢】!$K$3:$O$96,5,)," "))))))))</f>
        <v/>
      </c>
      <c r="Q74" s="220"/>
      <c r="R74" s="204"/>
      <c r="S74" s="205"/>
      <c r="T74" s="205"/>
    </row>
    <row r="75" spans="2:20">
      <c r="B75" s="236"/>
      <c r="C75" s="237"/>
      <c r="D75" s="238"/>
      <c r="E75" s="239"/>
      <c r="F75" s="239"/>
      <c r="G75" s="286">
        <f t="shared" si="1"/>
        <v>0</v>
      </c>
      <c r="H75" s="225"/>
      <c r="I75" s="226"/>
      <c r="J75" s="226"/>
      <c r="K75" s="226"/>
      <c r="L75" s="226"/>
      <c r="M75" s="227"/>
      <c r="N75" s="287" t="str">
        <f>IF(H75="","",(IFERROR(VLOOKUP($H75,【選択肢】!$K$3:$O$96,2,)," ")&amp;CHAR(10)&amp;IF(I75="","",","&amp;IFERROR(VLOOKUP($I75,【選択肢】!$K$3:$O$96,2,)," ")&amp;CHAR(10)&amp;IF(J75="","",","&amp;IFERROR(VLOOKUP($J75,【選択肢】!$K$3:$O$96,2,)," ")&amp;CHAR(10)&amp;IF(K75="","",","&amp;IFERROR(VLOOKUP($K75,【選択肢】!$K$3:$O$96,2,)," ")&amp;CHAR(10)&amp;IF(L75="","",","&amp;IFERROR(VLOOKUP($L75,【選択肢】!$K$3:$O$96,2,)," ")&amp;CHAR(10)&amp;IF(M75="","",","&amp;IFERROR(VLOOKUP($M75,【選択肢】!$K$3:$O$96,2,)," "))))))))</f>
        <v/>
      </c>
      <c r="O75" s="288" t="str">
        <f>IF(H75="","",(IFERROR(VLOOKUP($H75,【選択肢】!$K$3:$O$96,4,)," ")&amp;CHAR(10)&amp;IF(I75="","",","&amp;IFERROR(VLOOKUP($I75,【選択肢】!$K$3:$O$96,4,)," ")&amp;CHAR(10)&amp;IF(J75="","",","&amp;IFERROR(VLOOKUP($J75,【選択肢】!$K$3:$O$96,4,)," ")&amp;CHAR(10)&amp;IF(K75="","",","&amp;IFERROR(VLOOKUP($K75,【選択肢】!$K$3:$O$96,4,)," ")&amp;CHAR(10)&amp;IF(L75="","",","&amp;IFERROR(VLOOKUP($L75,【選択肢】!$K$3:$O$96,4,)," ")&amp;CHAR(10)&amp;IF(M75="","",","&amp;IFERROR(VLOOKUP($M75,【選択肢】!$K$3:$O$96,4,)," "))))))))</f>
        <v/>
      </c>
      <c r="P75" s="288" t="str">
        <f>IF(H75="","",(IFERROR(VLOOKUP($H75,【選択肢】!$K$3:$O$96,5,)," ")&amp;CHAR(10)&amp;IF(I75="","",","&amp;IFERROR(VLOOKUP($I75,【選択肢】!$K$3:$O$96,5,)," ")&amp;CHAR(10)&amp;IF(J75="","",","&amp;IFERROR(VLOOKUP($J75,【選択肢】!$K$3:$O$96,5,)," ")&amp;CHAR(10)&amp;IF(K75="","",","&amp;IFERROR(VLOOKUP($K75,【選択肢】!$K$3:$O$96,5,)," ")&amp;CHAR(10)&amp;IF(L75="","",","&amp;IFERROR(VLOOKUP($L75,【選択肢】!$K$3:$O$96,5,)," ")&amp;CHAR(10)&amp;IF(M75="","",","&amp;IFERROR(VLOOKUP($M75,【選択肢】!$K$3:$O$96,5,)," "))))))))</f>
        <v/>
      </c>
      <c r="Q75" s="220"/>
      <c r="R75" s="204"/>
      <c r="S75" s="205"/>
      <c r="T75" s="205"/>
    </row>
    <row r="76" spans="2:20">
      <c r="B76" s="236"/>
      <c r="C76" s="237"/>
      <c r="D76" s="238"/>
      <c r="E76" s="239"/>
      <c r="F76" s="239"/>
      <c r="G76" s="286">
        <f t="shared" si="1"/>
        <v>0</v>
      </c>
      <c r="H76" s="225"/>
      <c r="I76" s="226"/>
      <c r="J76" s="226"/>
      <c r="K76" s="226"/>
      <c r="L76" s="226"/>
      <c r="M76" s="227"/>
      <c r="N76" s="287" t="str">
        <f>IF(H76="","",(IFERROR(VLOOKUP($H76,【選択肢】!$K$3:$O$96,2,)," ")&amp;CHAR(10)&amp;IF(I76="","",","&amp;IFERROR(VLOOKUP($I76,【選択肢】!$K$3:$O$96,2,)," ")&amp;CHAR(10)&amp;IF(J76="","",","&amp;IFERROR(VLOOKUP($J76,【選択肢】!$K$3:$O$96,2,)," ")&amp;CHAR(10)&amp;IF(K76="","",","&amp;IFERROR(VLOOKUP($K76,【選択肢】!$K$3:$O$96,2,)," ")&amp;CHAR(10)&amp;IF(L76="","",","&amp;IFERROR(VLOOKUP($L76,【選択肢】!$K$3:$O$96,2,)," ")&amp;CHAR(10)&amp;IF(M76="","",","&amp;IFERROR(VLOOKUP($M76,【選択肢】!$K$3:$O$96,2,)," "))))))))</f>
        <v/>
      </c>
      <c r="O76" s="288" t="str">
        <f>IF(H76="","",(IFERROR(VLOOKUP($H76,【選択肢】!$K$3:$O$96,4,)," ")&amp;CHAR(10)&amp;IF(I76="","",","&amp;IFERROR(VLOOKUP($I76,【選択肢】!$K$3:$O$96,4,)," ")&amp;CHAR(10)&amp;IF(J76="","",","&amp;IFERROR(VLOOKUP($J76,【選択肢】!$K$3:$O$96,4,)," ")&amp;CHAR(10)&amp;IF(K76="","",","&amp;IFERROR(VLOOKUP($K76,【選択肢】!$K$3:$O$96,4,)," ")&amp;CHAR(10)&amp;IF(L76="","",","&amp;IFERROR(VLOOKUP($L76,【選択肢】!$K$3:$O$96,4,)," ")&amp;CHAR(10)&amp;IF(M76="","",","&amp;IFERROR(VLOOKUP($M76,【選択肢】!$K$3:$O$96,4,)," "))))))))</f>
        <v/>
      </c>
      <c r="P76" s="288" t="str">
        <f>IF(H76="","",(IFERROR(VLOOKUP($H76,【選択肢】!$K$3:$O$96,5,)," ")&amp;CHAR(10)&amp;IF(I76="","",","&amp;IFERROR(VLOOKUP($I76,【選択肢】!$K$3:$O$96,5,)," ")&amp;CHAR(10)&amp;IF(J76="","",","&amp;IFERROR(VLOOKUP($J76,【選択肢】!$K$3:$O$96,5,)," ")&amp;CHAR(10)&amp;IF(K76="","",","&amp;IFERROR(VLOOKUP($K76,【選択肢】!$K$3:$O$96,5,)," ")&amp;CHAR(10)&amp;IF(L76="","",","&amp;IFERROR(VLOOKUP($L76,【選択肢】!$K$3:$O$96,5,)," ")&amp;CHAR(10)&amp;IF(M76="","",","&amp;IFERROR(VLOOKUP($M76,【選択肢】!$K$3:$O$96,5,)," "))))))))</f>
        <v/>
      </c>
      <c r="Q76" s="220"/>
      <c r="R76" s="204"/>
      <c r="S76" s="205"/>
      <c r="T76" s="205"/>
    </row>
    <row r="77" spans="2:20">
      <c r="B77" s="236"/>
      <c r="C77" s="237"/>
      <c r="D77" s="238"/>
      <c r="E77" s="239"/>
      <c r="F77" s="239"/>
      <c r="G77" s="286">
        <f t="shared" si="1"/>
        <v>0</v>
      </c>
      <c r="H77" s="225"/>
      <c r="I77" s="226"/>
      <c r="J77" s="226"/>
      <c r="K77" s="226"/>
      <c r="L77" s="226"/>
      <c r="M77" s="227"/>
      <c r="N77" s="287" t="str">
        <f>IF(H77="","",(IFERROR(VLOOKUP($H77,【選択肢】!$K$3:$O$96,2,)," ")&amp;CHAR(10)&amp;IF(I77="","",","&amp;IFERROR(VLOOKUP($I77,【選択肢】!$K$3:$O$96,2,)," ")&amp;CHAR(10)&amp;IF(J77="","",","&amp;IFERROR(VLOOKUP($J77,【選択肢】!$K$3:$O$96,2,)," ")&amp;CHAR(10)&amp;IF(K77="","",","&amp;IFERROR(VLOOKUP($K77,【選択肢】!$K$3:$O$96,2,)," ")&amp;CHAR(10)&amp;IF(L77="","",","&amp;IFERROR(VLOOKUP($L77,【選択肢】!$K$3:$O$96,2,)," ")&amp;CHAR(10)&amp;IF(M77="","",","&amp;IFERROR(VLOOKUP($M77,【選択肢】!$K$3:$O$96,2,)," "))))))))</f>
        <v/>
      </c>
      <c r="O77" s="288" t="str">
        <f>IF(H77="","",(IFERROR(VLOOKUP($H77,【選択肢】!$K$3:$O$96,4,)," ")&amp;CHAR(10)&amp;IF(I77="","",","&amp;IFERROR(VLOOKUP($I77,【選択肢】!$K$3:$O$96,4,)," ")&amp;CHAR(10)&amp;IF(J77="","",","&amp;IFERROR(VLOOKUP($J77,【選択肢】!$K$3:$O$96,4,)," ")&amp;CHAR(10)&amp;IF(K77="","",","&amp;IFERROR(VLOOKUP($K77,【選択肢】!$K$3:$O$96,4,)," ")&amp;CHAR(10)&amp;IF(L77="","",","&amp;IFERROR(VLOOKUP($L77,【選択肢】!$K$3:$O$96,4,)," ")&amp;CHAR(10)&amp;IF(M77="","",","&amp;IFERROR(VLOOKUP($M77,【選択肢】!$K$3:$O$96,4,)," "))))))))</f>
        <v/>
      </c>
      <c r="P77" s="288" t="str">
        <f>IF(H77="","",(IFERROR(VLOOKUP($H77,【選択肢】!$K$3:$O$96,5,)," ")&amp;CHAR(10)&amp;IF(I77="","",","&amp;IFERROR(VLOOKUP($I77,【選択肢】!$K$3:$O$96,5,)," ")&amp;CHAR(10)&amp;IF(J77="","",","&amp;IFERROR(VLOOKUP($J77,【選択肢】!$K$3:$O$96,5,)," ")&amp;CHAR(10)&amp;IF(K77="","",","&amp;IFERROR(VLOOKUP($K77,【選択肢】!$K$3:$O$96,5,)," ")&amp;CHAR(10)&amp;IF(L77="","",","&amp;IFERROR(VLOOKUP($L77,【選択肢】!$K$3:$O$96,5,)," ")&amp;CHAR(10)&amp;IF(M77="","",","&amp;IFERROR(VLOOKUP($M77,【選択肢】!$K$3:$O$96,5,)," "))))))))</f>
        <v/>
      </c>
      <c r="Q77" s="220"/>
      <c r="R77" s="204"/>
      <c r="S77" s="205"/>
      <c r="T77" s="205"/>
    </row>
    <row r="78" spans="2:20">
      <c r="B78" s="236"/>
      <c r="C78" s="237"/>
      <c r="D78" s="238"/>
      <c r="E78" s="239"/>
      <c r="F78" s="239"/>
      <c r="G78" s="286">
        <f t="shared" si="1"/>
        <v>0</v>
      </c>
      <c r="H78" s="225"/>
      <c r="I78" s="226"/>
      <c r="J78" s="226"/>
      <c r="K78" s="226"/>
      <c r="L78" s="226"/>
      <c r="M78" s="227"/>
      <c r="N78" s="287" t="str">
        <f>IF(H78="","",(IFERROR(VLOOKUP($H78,【選択肢】!$K$3:$O$96,2,)," ")&amp;CHAR(10)&amp;IF(I78="","",","&amp;IFERROR(VLOOKUP($I78,【選択肢】!$K$3:$O$96,2,)," ")&amp;CHAR(10)&amp;IF(J78="","",","&amp;IFERROR(VLOOKUP($J78,【選択肢】!$K$3:$O$96,2,)," ")&amp;CHAR(10)&amp;IF(K78="","",","&amp;IFERROR(VLOOKUP($K78,【選択肢】!$K$3:$O$96,2,)," ")&amp;CHAR(10)&amp;IF(L78="","",","&amp;IFERROR(VLOOKUP($L78,【選択肢】!$K$3:$O$96,2,)," ")&amp;CHAR(10)&amp;IF(M78="","",","&amp;IFERROR(VLOOKUP($M78,【選択肢】!$K$3:$O$96,2,)," "))))))))</f>
        <v/>
      </c>
      <c r="O78" s="288" t="str">
        <f>IF(H78="","",(IFERROR(VLOOKUP($H78,【選択肢】!$K$3:$O$96,4,)," ")&amp;CHAR(10)&amp;IF(I78="","",","&amp;IFERROR(VLOOKUP($I78,【選択肢】!$K$3:$O$96,4,)," ")&amp;CHAR(10)&amp;IF(J78="","",","&amp;IFERROR(VLOOKUP($J78,【選択肢】!$K$3:$O$96,4,)," ")&amp;CHAR(10)&amp;IF(K78="","",","&amp;IFERROR(VLOOKUP($K78,【選択肢】!$K$3:$O$96,4,)," ")&amp;CHAR(10)&amp;IF(L78="","",","&amp;IFERROR(VLOOKUP($L78,【選択肢】!$K$3:$O$96,4,)," ")&amp;CHAR(10)&amp;IF(M78="","",","&amp;IFERROR(VLOOKUP($M78,【選択肢】!$K$3:$O$96,4,)," "))))))))</f>
        <v/>
      </c>
      <c r="P78" s="288" t="str">
        <f>IF(H78="","",(IFERROR(VLOOKUP($H78,【選択肢】!$K$3:$O$96,5,)," ")&amp;CHAR(10)&amp;IF(I78="","",","&amp;IFERROR(VLOOKUP($I78,【選択肢】!$K$3:$O$96,5,)," ")&amp;CHAR(10)&amp;IF(J78="","",","&amp;IFERROR(VLOOKUP($J78,【選択肢】!$K$3:$O$96,5,)," ")&amp;CHAR(10)&amp;IF(K78="","",","&amp;IFERROR(VLOOKUP($K78,【選択肢】!$K$3:$O$96,5,)," ")&amp;CHAR(10)&amp;IF(L78="","",","&amp;IFERROR(VLOOKUP($L78,【選択肢】!$K$3:$O$96,5,)," ")&amp;CHAR(10)&amp;IF(M78="","",","&amp;IFERROR(VLOOKUP($M78,【選択肢】!$K$3:$O$96,5,)," "))))))))</f>
        <v/>
      </c>
      <c r="Q78" s="220"/>
      <c r="R78" s="204"/>
      <c r="S78" s="205"/>
      <c r="T78" s="205"/>
    </row>
    <row r="79" spans="2:20">
      <c r="B79" s="236"/>
      <c r="C79" s="237"/>
      <c r="D79" s="238"/>
      <c r="E79" s="239"/>
      <c r="F79" s="239"/>
      <c r="G79" s="286">
        <f t="shared" si="1"/>
        <v>0</v>
      </c>
      <c r="H79" s="225"/>
      <c r="I79" s="226"/>
      <c r="J79" s="226"/>
      <c r="K79" s="226"/>
      <c r="L79" s="226"/>
      <c r="M79" s="227"/>
      <c r="N79" s="287" t="str">
        <f>IF(H79="","",(IFERROR(VLOOKUP($H79,【選択肢】!$K$3:$O$96,2,)," ")&amp;CHAR(10)&amp;IF(I79="","",","&amp;IFERROR(VLOOKUP($I79,【選択肢】!$K$3:$O$96,2,)," ")&amp;CHAR(10)&amp;IF(J79="","",","&amp;IFERROR(VLOOKUP($J79,【選択肢】!$K$3:$O$96,2,)," ")&amp;CHAR(10)&amp;IF(K79="","",","&amp;IFERROR(VLOOKUP($K79,【選択肢】!$K$3:$O$96,2,)," ")&amp;CHAR(10)&amp;IF(L79="","",","&amp;IFERROR(VLOOKUP($L79,【選択肢】!$K$3:$O$96,2,)," ")&amp;CHAR(10)&amp;IF(M79="","",","&amp;IFERROR(VLOOKUP($M79,【選択肢】!$K$3:$O$96,2,)," "))))))))</f>
        <v/>
      </c>
      <c r="O79" s="288" t="str">
        <f>IF(H79="","",(IFERROR(VLOOKUP($H79,【選択肢】!$K$3:$O$96,4,)," ")&amp;CHAR(10)&amp;IF(I79="","",","&amp;IFERROR(VLOOKUP($I79,【選択肢】!$K$3:$O$96,4,)," ")&amp;CHAR(10)&amp;IF(J79="","",","&amp;IFERROR(VLOOKUP($J79,【選択肢】!$K$3:$O$96,4,)," ")&amp;CHAR(10)&amp;IF(K79="","",","&amp;IFERROR(VLOOKUP($K79,【選択肢】!$K$3:$O$96,4,)," ")&amp;CHAR(10)&amp;IF(L79="","",","&amp;IFERROR(VLOOKUP($L79,【選択肢】!$K$3:$O$96,4,)," ")&amp;CHAR(10)&amp;IF(M79="","",","&amp;IFERROR(VLOOKUP($M79,【選択肢】!$K$3:$O$96,4,)," "))))))))</f>
        <v/>
      </c>
      <c r="P79" s="288" t="str">
        <f>IF(H79="","",(IFERROR(VLOOKUP($H79,【選択肢】!$K$3:$O$96,5,)," ")&amp;CHAR(10)&amp;IF(I79="","",","&amp;IFERROR(VLOOKUP($I79,【選択肢】!$K$3:$O$96,5,)," ")&amp;CHAR(10)&amp;IF(J79="","",","&amp;IFERROR(VLOOKUP($J79,【選択肢】!$K$3:$O$96,5,)," ")&amp;CHAR(10)&amp;IF(K79="","",","&amp;IFERROR(VLOOKUP($K79,【選択肢】!$K$3:$O$96,5,)," ")&amp;CHAR(10)&amp;IF(L79="","",","&amp;IFERROR(VLOOKUP($L79,【選択肢】!$K$3:$O$96,5,)," ")&amp;CHAR(10)&amp;IF(M79="","",","&amp;IFERROR(VLOOKUP($M79,【選択肢】!$K$3:$O$96,5,)," "))))))))</f>
        <v/>
      </c>
      <c r="Q79" s="220"/>
      <c r="R79" s="204"/>
      <c r="S79" s="205"/>
      <c r="T79" s="205"/>
    </row>
    <row r="80" spans="2:20">
      <c r="B80" s="236"/>
      <c r="C80" s="237"/>
      <c r="D80" s="238"/>
      <c r="E80" s="239"/>
      <c r="F80" s="239"/>
      <c r="G80" s="286">
        <f t="shared" si="1"/>
        <v>0</v>
      </c>
      <c r="H80" s="225"/>
      <c r="I80" s="226"/>
      <c r="J80" s="226"/>
      <c r="K80" s="226"/>
      <c r="L80" s="226"/>
      <c r="M80" s="227"/>
      <c r="N80" s="287" t="str">
        <f>IF(H80="","",(IFERROR(VLOOKUP($H80,【選択肢】!$K$3:$O$96,2,)," ")&amp;CHAR(10)&amp;IF(I80="","",","&amp;IFERROR(VLOOKUP($I80,【選択肢】!$K$3:$O$96,2,)," ")&amp;CHAR(10)&amp;IF(J80="","",","&amp;IFERROR(VLOOKUP($J80,【選択肢】!$K$3:$O$96,2,)," ")&amp;CHAR(10)&amp;IF(K80="","",","&amp;IFERROR(VLOOKUP($K80,【選択肢】!$K$3:$O$96,2,)," ")&amp;CHAR(10)&amp;IF(L80="","",","&amp;IFERROR(VLOOKUP($L80,【選択肢】!$K$3:$O$96,2,)," ")&amp;CHAR(10)&amp;IF(M80="","",","&amp;IFERROR(VLOOKUP($M80,【選択肢】!$K$3:$O$96,2,)," "))))))))</f>
        <v/>
      </c>
      <c r="O80" s="288" t="str">
        <f>IF(H80="","",(IFERROR(VLOOKUP($H80,【選択肢】!$K$3:$O$96,4,)," ")&amp;CHAR(10)&amp;IF(I80="","",","&amp;IFERROR(VLOOKUP($I80,【選択肢】!$K$3:$O$96,4,)," ")&amp;CHAR(10)&amp;IF(J80="","",","&amp;IFERROR(VLOOKUP($J80,【選択肢】!$K$3:$O$96,4,)," ")&amp;CHAR(10)&amp;IF(K80="","",","&amp;IFERROR(VLOOKUP($K80,【選択肢】!$K$3:$O$96,4,)," ")&amp;CHAR(10)&amp;IF(L80="","",","&amp;IFERROR(VLOOKUP($L80,【選択肢】!$K$3:$O$96,4,)," ")&amp;CHAR(10)&amp;IF(M80="","",","&amp;IFERROR(VLOOKUP($M80,【選択肢】!$K$3:$O$96,4,)," "))))))))</f>
        <v/>
      </c>
      <c r="P80" s="288" t="str">
        <f>IF(H80="","",(IFERROR(VLOOKUP($H80,【選択肢】!$K$3:$O$96,5,)," ")&amp;CHAR(10)&amp;IF(I80="","",","&amp;IFERROR(VLOOKUP($I80,【選択肢】!$K$3:$O$96,5,)," ")&amp;CHAR(10)&amp;IF(J80="","",","&amp;IFERROR(VLOOKUP($J80,【選択肢】!$K$3:$O$96,5,)," ")&amp;CHAR(10)&amp;IF(K80="","",","&amp;IFERROR(VLOOKUP($K80,【選択肢】!$K$3:$O$96,5,)," ")&amp;CHAR(10)&amp;IF(L80="","",","&amp;IFERROR(VLOOKUP($L80,【選択肢】!$K$3:$O$96,5,)," ")&amp;CHAR(10)&amp;IF(M80="","",","&amp;IFERROR(VLOOKUP($M80,【選択肢】!$K$3:$O$96,5,)," "))))))))</f>
        <v/>
      </c>
      <c r="Q80" s="220"/>
      <c r="R80" s="204"/>
      <c r="S80" s="205"/>
      <c r="T80" s="205"/>
    </row>
    <row r="81" spans="2:20">
      <c r="B81" s="236"/>
      <c r="C81" s="237"/>
      <c r="D81" s="238"/>
      <c r="E81" s="239"/>
      <c r="F81" s="239"/>
      <c r="G81" s="286">
        <f t="shared" si="1"/>
        <v>0</v>
      </c>
      <c r="H81" s="225"/>
      <c r="I81" s="226"/>
      <c r="J81" s="226"/>
      <c r="K81" s="226"/>
      <c r="L81" s="226"/>
      <c r="M81" s="227"/>
      <c r="N81" s="287" t="str">
        <f>IF(H81="","",(IFERROR(VLOOKUP($H81,【選択肢】!$K$3:$O$96,2,)," ")&amp;CHAR(10)&amp;IF(I81="","",","&amp;IFERROR(VLOOKUP($I81,【選択肢】!$K$3:$O$96,2,)," ")&amp;CHAR(10)&amp;IF(J81="","",","&amp;IFERROR(VLOOKUP($J81,【選択肢】!$K$3:$O$96,2,)," ")&amp;CHAR(10)&amp;IF(K81="","",","&amp;IFERROR(VLOOKUP($K81,【選択肢】!$K$3:$O$96,2,)," ")&amp;CHAR(10)&amp;IF(L81="","",","&amp;IFERROR(VLOOKUP($L81,【選択肢】!$K$3:$O$96,2,)," ")&amp;CHAR(10)&amp;IF(M81="","",","&amp;IFERROR(VLOOKUP($M81,【選択肢】!$K$3:$O$96,2,)," "))))))))</f>
        <v/>
      </c>
      <c r="O81" s="288" t="str">
        <f>IF(H81="","",(IFERROR(VLOOKUP($H81,【選択肢】!$K$3:$O$96,4,)," ")&amp;CHAR(10)&amp;IF(I81="","",","&amp;IFERROR(VLOOKUP($I81,【選択肢】!$K$3:$O$96,4,)," ")&amp;CHAR(10)&amp;IF(J81="","",","&amp;IFERROR(VLOOKUP($J81,【選択肢】!$K$3:$O$96,4,)," ")&amp;CHAR(10)&amp;IF(K81="","",","&amp;IFERROR(VLOOKUP($K81,【選択肢】!$K$3:$O$96,4,)," ")&amp;CHAR(10)&amp;IF(L81="","",","&amp;IFERROR(VLOOKUP($L81,【選択肢】!$K$3:$O$96,4,)," ")&amp;CHAR(10)&amp;IF(M81="","",","&amp;IFERROR(VLOOKUP($M81,【選択肢】!$K$3:$O$96,4,)," "))))))))</f>
        <v/>
      </c>
      <c r="P81" s="288" t="str">
        <f>IF(H81="","",(IFERROR(VLOOKUP($H81,【選択肢】!$K$3:$O$96,5,)," ")&amp;CHAR(10)&amp;IF(I81="","",","&amp;IFERROR(VLOOKUP($I81,【選択肢】!$K$3:$O$96,5,)," ")&amp;CHAR(10)&amp;IF(J81="","",","&amp;IFERROR(VLOOKUP($J81,【選択肢】!$K$3:$O$96,5,)," ")&amp;CHAR(10)&amp;IF(K81="","",","&amp;IFERROR(VLOOKUP($K81,【選択肢】!$K$3:$O$96,5,)," ")&amp;CHAR(10)&amp;IF(L81="","",","&amp;IFERROR(VLOOKUP($L81,【選択肢】!$K$3:$O$96,5,)," ")&amp;CHAR(10)&amp;IF(M81="","",","&amp;IFERROR(VLOOKUP($M81,【選択肢】!$K$3:$O$96,5,)," "))))))))</f>
        <v/>
      </c>
      <c r="Q81" s="220"/>
      <c r="R81" s="204"/>
      <c r="S81" s="205"/>
      <c r="T81" s="205"/>
    </row>
    <row r="82" spans="2:20">
      <c r="B82" s="236"/>
      <c r="C82" s="237"/>
      <c r="D82" s="238"/>
      <c r="E82" s="239"/>
      <c r="F82" s="239"/>
      <c r="G82" s="286">
        <f t="shared" si="1"/>
        <v>0</v>
      </c>
      <c r="H82" s="225"/>
      <c r="I82" s="226"/>
      <c r="J82" s="226"/>
      <c r="K82" s="226"/>
      <c r="L82" s="226"/>
      <c r="M82" s="227"/>
      <c r="N82" s="287" t="str">
        <f>IF(H82="","",(IFERROR(VLOOKUP($H82,【選択肢】!$K$3:$O$96,2,)," ")&amp;CHAR(10)&amp;IF(I82="","",","&amp;IFERROR(VLOOKUP($I82,【選択肢】!$K$3:$O$96,2,)," ")&amp;CHAR(10)&amp;IF(J82="","",","&amp;IFERROR(VLOOKUP($J82,【選択肢】!$K$3:$O$96,2,)," ")&amp;CHAR(10)&amp;IF(K82="","",","&amp;IFERROR(VLOOKUP($K82,【選択肢】!$K$3:$O$96,2,)," ")&amp;CHAR(10)&amp;IF(L82="","",","&amp;IFERROR(VLOOKUP($L82,【選択肢】!$K$3:$O$96,2,)," ")&amp;CHAR(10)&amp;IF(M82="","",","&amp;IFERROR(VLOOKUP($M82,【選択肢】!$K$3:$O$96,2,)," "))))))))</f>
        <v/>
      </c>
      <c r="O82" s="288" t="str">
        <f>IF(H82="","",(IFERROR(VLOOKUP($H82,【選択肢】!$K$3:$O$96,4,)," ")&amp;CHAR(10)&amp;IF(I82="","",","&amp;IFERROR(VLOOKUP($I82,【選択肢】!$K$3:$O$96,4,)," ")&amp;CHAR(10)&amp;IF(J82="","",","&amp;IFERROR(VLOOKUP($J82,【選択肢】!$K$3:$O$96,4,)," ")&amp;CHAR(10)&amp;IF(K82="","",","&amp;IFERROR(VLOOKUP($K82,【選択肢】!$K$3:$O$96,4,)," ")&amp;CHAR(10)&amp;IF(L82="","",","&amp;IFERROR(VLOOKUP($L82,【選択肢】!$K$3:$O$96,4,)," ")&amp;CHAR(10)&amp;IF(M82="","",","&amp;IFERROR(VLOOKUP($M82,【選択肢】!$K$3:$O$96,4,)," "))))))))</f>
        <v/>
      </c>
      <c r="P82" s="288" t="str">
        <f>IF(H82="","",(IFERROR(VLOOKUP($H82,【選択肢】!$K$3:$O$96,5,)," ")&amp;CHAR(10)&amp;IF(I82="","",","&amp;IFERROR(VLOOKUP($I82,【選択肢】!$K$3:$O$96,5,)," ")&amp;CHAR(10)&amp;IF(J82="","",","&amp;IFERROR(VLOOKUP($J82,【選択肢】!$K$3:$O$96,5,)," ")&amp;CHAR(10)&amp;IF(K82="","",","&amp;IFERROR(VLOOKUP($K82,【選択肢】!$K$3:$O$96,5,)," ")&amp;CHAR(10)&amp;IF(L82="","",","&amp;IFERROR(VLOOKUP($L82,【選択肢】!$K$3:$O$96,5,)," ")&amp;CHAR(10)&amp;IF(M82="","",","&amp;IFERROR(VLOOKUP($M82,【選択肢】!$K$3:$O$96,5,)," "))))))))</f>
        <v/>
      </c>
      <c r="Q82" s="220"/>
      <c r="R82" s="204"/>
      <c r="S82" s="205"/>
      <c r="T82" s="205"/>
    </row>
    <row r="83" spans="2:20">
      <c r="B83" s="236"/>
      <c r="C83" s="240"/>
      <c r="D83" s="238"/>
      <c r="E83" s="239"/>
      <c r="F83" s="241"/>
      <c r="G83" s="286">
        <f t="shared" ref="G83:G101" si="2">SUM(E83+F83)</f>
        <v>0</v>
      </c>
      <c r="H83" s="228"/>
      <c r="I83" s="229"/>
      <c r="J83" s="229"/>
      <c r="K83" s="229"/>
      <c r="L83" s="229"/>
      <c r="M83" s="230"/>
      <c r="N83" s="287" t="str">
        <f>IF(H83="","",(IFERROR(VLOOKUP($H83,【選択肢】!$K$3:$O$96,2,)," ")&amp;CHAR(10)&amp;IF(I83="","",","&amp;IFERROR(VLOOKUP($I83,【選択肢】!$K$3:$O$96,2,)," ")&amp;CHAR(10)&amp;IF(J83="","",","&amp;IFERROR(VLOOKUP($J83,【選択肢】!$K$3:$O$96,2,)," ")&amp;CHAR(10)&amp;IF(K83="","",","&amp;IFERROR(VLOOKUP($K83,【選択肢】!$K$3:$O$96,2,)," ")&amp;CHAR(10)&amp;IF(L83="","",","&amp;IFERROR(VLOOKUP($L83,【選択肢】!$K$3:$O$96,2,)," ")&amp;CHAR(10)&amp;IF(M83="","",","&amp;IFERROR(VLOOKUP($M83,【選択肢】!$K$3:$O$96,2,)," "))))))))</f>
        <v/>
      </c>
      <c r="O83" s="288" t="str">
        <f>IF(H83="","",(IFERROR(VLOOKUP($H83,【選択肢】!$K$3:$O$96,4,)," ")&amp;CHAR(10)&amp;IF(I83="","",","&amp;IFERROR(VLOOKUP($I83,【選択肢】!$K$3:$O$96,4,)," ")&amp;CHAR(10)&amp;IF(J83="","",","&amp;IFERROR(VLOOKUP($J83,【選択肢】!$K$3:$O$96,4,)," ")&amp;CHAR(10)&amp;IF(K83="","",","&amp;IFERROR(VLOOKUP($K83,【選択肢】!$K$3:$O$96,4,)," ")&amp;CHAR(10)&amp;IF(L83="","",","&amp;IFERROR(VLOOKUP($L83,【選択肢】!$K$3:$O$96,4,)," ")&amp;CHAR(10)&amp;IF(M83="","",","&amp;IFERROR(VLOOKUP($M83,【選択肢】!$K$3:$O$96,4,)," "))))))))</f>
        <v/>
      </c>
      <c r="P83" s="288" t="str">
        <f>IF(H83="","",(IFERROR(VLOOKUP($H83,【選択肢】!$K$3:$O$96,5,)," ")&amp;CHAR(10)&amp;IF(I83="","",","&amp;IFERROR(VLOOKUP($I83,【選択肢】!$K$3:$O$96,5,)," ")&amp;CHAR(10)&amp;IF(J83="","",","&amp;IFERROR(VLOOKUP($J83,【選択肢】!$K$3:$O$96,5,)," ")&amp;CHAR(10)&amp;IF(K83="","",","&amp;IFERROR(VLOOKUP($K83,【選択肢】!$K$3:$O$96,5,)," ")&amp;CHAR(10)&amp;IF(L83="","",","&amp;IFERROR(VLOOKUP($L83,【選択肢】!$K$3:$O$96,5,)," ")&amp;CHAR(10)&amp;IF(M83="","",","&amp;IFERROR(VLOOKUP($M83,【選択肢】!$K$3:$O$96,5,)," "))))))))</f>
        <v/>
      </c>
      <c r="Q83" s="221"/>
      <c r="R83" s="204"/>
      <c r="S83" s="205"/>
      <c r="T83" s="205"/>
    </row>
    <row r="84" spans="2:20">
      <c r="B84" s="236"/>
      <c r="C84" s="237"/>
      <c r="D84" s="238"/>
      <c r="E84" s="239"/>
      <c r="F84" s="239"/>
      <c r="G84" s="286">
        <f t="shared" si="2"/>
        <v>0</v>
      </c>
      <c r="H84" s="225"/>
      <c r="I84" s="226"/>
      <c r="J84" s="226"/>
      <c r="K84" s="226"/>
      <c r="L84" s="226"/>
      <c r="M84" s="227"/>
      <c r="N84" s="287" t="str">
        <f>IF(H84="","",(IFERROR(VLOOKUP($H84,【選択肢】!$K$3:$O$96,2,)," ")&amp;CHAR(10)&amp;IF(I84="","",","&amp;IFERROR(VLOOKUP($I84,【選択肢】!$K$3:$O$96,2,)," ")&amp;CHAR(10)&amp;IF(J84="","",","&amp;IFERROR(VLOOKUP($J84,【選択肢】!$K$3:$O$96,2,)," ")&amp;CHAR(10)&amp;IF(K84="","",","&amp;IFERROR(VLOOKUP($K84,【選択肢】!$K$3:$O$96,2,)," ")&amp;CHAR(10)&amp;IF(L84="","",","&amp;IFERROR(VLOOKUP($L84,【選択肢】!$K$3:$O$96,2,)," ")&amp;CHAR(10)&amp;IF(M84="","",","&amp;IFERROR(VLOOKUP($M84,【選択肢】!$K$3:$O$96,2,)," "))))))))</f>
        <v/>
      </c>
      <c r="O84" s="288" t="str">
        <f>IF(H84="","",(IFERROR(VLOOKUP($H84,【選択肢】!$K$3:$O$96,4,)," ")&amp;CHAR(10)&amp;IF(I84="","",","&amp;IFERROR(VLOOKUP($I84,【選択肢】!$K$3:$O$96,4,)," ")&amp;CHAR(10)&amp;IF(J84="","",","&amp;IFERROR(VLOOKUP($J84,【選択肢】!$K$3:$O$96,4,)," ")&amp;CHAR(10)&amp;IF(K84="","",","&amp;IFERROR(VLOOKUP($K84,【選択肢】!$K$3:$O$96,4,)," ")&amp;CHAR(10)&amp;IF(L84="","",","&amp;IFERROR(VLOOKUP($L84,【選択肢】!$K$3:$O$96,4,)," ")&amp;CHAR(10)&amp;IF(M84="","",","&amp;IFERROR(VLOOKUP($M84,【選択肢】!$K$3:$O$96,4,)," "))))))))</f>
        <v/>
      </c>
      <c r="P84" s="288" t="str">
        <f>IF(H84="","",(IFERROR(VLOOKUP($H84,【選択肢】!$K$3:$O$96,5,)," ")&amp;CHAR(10)&amp;IF(I84="","",","&amp;IFERROR(VLOOKUP($I84,【選択肢】!$K$3:$O$96,5,)," ")&amp;CHAR(10)&amp;IF(J84="","",","&amp;IFERROR(VLOOKUP($J84,【選択肢】!$K$3:$O$96,5,)," ")&amp;CHAR(10)&amp;IF(K84="","",","&amp;IFERROR(VLOOKUP($K84,【選択肢】!$K$3:$O$96,5,)," ")&amp;CHAR(10)&amp;IF(L84="","",","&amp;IFERROR(VLOOKUP($L84,【選択肢】!$K$3:$O$96,5,)," ")&amp;CHAR(10)&amp;IF(M84="","",","&amp;IFERROR(VLOOKUP($M84,【選択肢】!$K$3:$O$96,5,)," "))))))))</f>
        <v/>
      </c>
      <c r="Q84" s="220"/>
      <c r="R84" s="204"/>
      <c r="S84" s="205"/>
      <c r="T84" s="205"/>
    </row>
    <row r="85" spans="2:20">
      <c r="B85" s="236"/>
      <c r="C85" s="237"/>
      <c r="D85" s="238"/>
      <c r="E85" s="239"/>
      <c r="F85" s="239"/>
      <c r="G85" s="286">
        <f t="shared" si="2"/>
        <v>0</v>
      </c>
      <c r="H85" s="225"/>
      <c r="I85" s="229"/>
      <c r="J85" s="229"/>
      <c r="K85" s="226"/>
      <c r="L85" s="226"/>
      <c r="M85" s="227"/>
      <c r="N85" s="287" t="str">
        <f>IF(H85="","",(IFERROR(VLOOKUP($H85,【選択肢】!$K$3:$O$96,2,)," ")&amp;CHAR(10)&amp;IF(I85="","",","&amp;IFERROR(VLOOKUP($I85,【選択肢】!$K$3:$O$96,2,)," ")&amp;CHAR(10)&amp;IF(J85="","",","&amp;IFERROR(VLOOKUP($J85,【選択肢】!$K$3:$O$96,2,)," ")&amp;CHAR(10)&amp;IF(K85="","",","&amp;IFERROR(VLOOKUP($K85,【選択肢】!$K$3:$O$96,2,)," ")&amp;CHAR(10)&amp;IF(L85="","",","&amp;IFERROR(VLOOKUP($L85,【選択肢】!$K$3:$O$96,2,)," ")&amp;CHAR(10)&amp;IF(M85="","",","&amp;IFERROR(VLOOKUP($M85,【選択肢】!$K$3:$O$96,2,)," "))))))))</f>
        <v/>
      </c>
      <c r="O85" s="288" t="str">
        <f>IF(H85="","",(IFERROR(VLOOKUP($H85,【選択肢】!$K$3:$O$96,4,)," ")&amp;CHAR(10)&amp;IF(I85="","",","&amp;IFERROR(VLOOKUP($I85,【選択肢】!$K$3:$O$96,4,)," ")&amp;CHAR(10)&amp;IF(J85="","",","&amp;IFERROR(VLOOKUP($J85,【選択肢】!$K$3:$O$96,4,)," ")&amp;CHAR(10)&amp;IF(K85="","",","&amp;IFERROR(VLOOKUP($K85,【選択肢】!$K$3:$O$96,4,)," ")&amp;CHAR(10)&amp;IF(L85="","",","&amp;IFERROR(VLOOKUP($L85,【選択肢】!$K$3:$O$96,4,)," ")&amp;CHAR(10)&amp;IF(M85="","",","&amp;IFERROR(VLOOKUP($M85,【選択肢】!$K$3:$O$96,4,)," "))))))))</f>
        <v/>
      </c>
      <c r="P85" s="288" t="str">
        <f>IF(H85="","",(IFERROR(VLOOKUP($H85,【選択肢】!$K$3:$O$96,5,)," ")&amp;CHAR(10)&amp;IF(I85="","",","&amp;IFERROR(VLOOKUP($I85,【選択肢】!$K$3:$O$96,5,)," ")&amp;CHAR(10)&amp;IF(J85="","",","&amp;IFERROR(VLOOKUP($J85,【選択肢】!$K$3:$O$96,5,)," ")&amp;CHAR(10)&amp;IF(K85="","",","&amp;IFERROR(VLOOKUP($K85,【選択肢】!$K$3:$O$96,5,)," ")&amp;CHAR(10)&amp;IF(L85="","",","&amp;IFERROR(VLOOKUP($L85,【選択肢】!$K$3:$O$96,5,)," ")&amp;CHAR(10)&amp;IF(M85="","",","&amp;IFERROR(VLOOKUP($M85,【選択肢】!$K$3:$O$96,5,)," "))))))))</f>
        <v/>
      </c>
      <c r="Q85" s="220"/>
      <c r="R85" s="204"/>
      <c r="S85" s="205"/>
      <c r="T85" s="205"/>
    </row>
    <row r="86" spans="2:20">
      <c r="B86" s="236"/>
      <c r="C86" s="237"/>
      <c r="D86" s="238"/>
      <c r="E86" s="239"/>
      <c r="F86" s="239"/>
      <c r="G86" s="286">
        <f t="shared" si="2"/>
        <v>0</v>
      </c>
      <c r="H86" s="225"/>
      <c r="I86" s="229"/>
      <c r="J86" s="229"/>
      <c r="K86" s="226"/>
      <c r="L86" s="226"/>
      <c r="M86" s="227"/>
      <c r="N86" s="287" t="str">
        <f>IF(H86="","",(IFERROR(VLOOKUP($H86,【選択肢】!$K$3:$O$96,2,)," ")&amp;CHAR(10)&amp;IF(I86="","",","&amp;IFERROR(VLOOKUP($I86,【選択肢】!$K$3:$O$96,2,)," ")&amp;CHAR(10)&amp;IF(J86="","",","&amp;IFERROR(VLOOKUP($J86,【選択肢】!$K$3:$O$96,2,)," ")&amp;CHAR(10)&amp;IF(K86="","",","&amp;IFERROR(VLOOKUP($K86,【選択肢】!$K$3:$O$96,2,)," ")&amp;CHAR(10)&amp;IF(L86="","",","&amp;IFERROR(VLOOKUP($L86,【選択肢】!$K$3:$O$96,2,)," ")&amp;CHAR(10)&amp;IF(M86="","",","&amp;IFERROR(VLOOKUP($M86,【選択肢】!$K$3:$O$96,2,)," "))))))))</f>
        <v/>
      </c>
      <c r="O86" s="288" t="str">
        <f>IF(H86="","",(IFERROR(VLOOKUP($H86,【選択肢】!$K$3:$O$96,4,)," ")&amp;CHAR(10)&amp;IF(I86="","",","&amp;IFERROR(VLOOKUP($I86,【選択肢】!$K$3:$O$96,4,)," ")&amp;CHAR(10)&amp;IF(J86="","",","&amp;IFERROR(VLOOKUP($J86,【選択肢】!$K$3:$O$96,4,)," ")&amp;CHAR(10)&amp;IF(K86="","",","&amp;IFERROR(VLOOKUP($K86,【選択肢】!$K$3:$O$96,4,)," ")&amp;CHAR(10)&amp;IF(L86="","",","&amp;IFERROR(VLOOKUP($L86,【選択肢】!$K$3:$O$96,4,)," ")&amp;CHAR(10)&amp;IF(M86="","",","&amp;IFERROR(VLOOKUP($M86,【選択肢】!$K$3:$O$96,4,)," "))))))))</f>
        <v/>
      </c>
      <c r="P86" s="288" t="str">
        <f>IF(H86="","",(IFERROR(VLOOKUP($H86,【選択肢】!$K$3:$O$96,5,)," ")&amp;CHAR(10)&amp;IF(I86="","",","&amp;IFERROR(VLOOKUP($I86,【選択肢】!$K$3:$O$96,5,)," ")&amp;CHAR(10)&amp;IF(J86="","",","&amp;IFERROR(VLOOKUP($J86,【選択肢】!$K$3:$O$96,5,)," ")&amp;CHAR(10)&amp;IF(K86="","",","&amp;IFERROR(VLOOKUP($K86,【選択肢】!$K$3:$O$96,5,)," ")&amp;CHAR(10)&amp;IF(L86="","",","&amp;IFERROR(VLOOKUP($L86,【選択肢】!$K$3:$O$96,5,)," ")&amp;CHAR(10)&amp;IF(M86="","",","&amp;IFERROR(VLOOKUP($M86,【選択肢】!$K$3:$O$96,5,)," "))))))))</f>
        <v/>
      </c>
      <c r="Q86" s="220"/>
      <c r="R86" s="204"/>
      <c r="S86" s="205"/>
      <c r="T86" s="205"/>
    </row>
    <row r="87" spans="2:20">
      <c r="B87" s="236"/>
      <c r="C87" s="237"/>
      <c r="D87" s="238"/>
      <c r="E87" s="239"/>
      <c r="F87" s="239"/>
      <c r="G87" s="286">
        <f t="shared" si="2"/>
        <v>0</v>
      </c>
      <c r="H87" s="225"/>
      <c r="I87" s="226"/>
      <c r="J87" s="226"/>
      <c r="K87" s="226"/>
      <c r="L87" s="226"/>
      <c r="M87" s="227"/>
      <c r="N87" s="287" t="str">
        <f>IF(H87="","",(IFERROR(VLOOKUP($H87,【選択肢】!$K$3:$O$96,2,)," ")&amp;CHAR(10)&amp;IF(I87="","",","&amp;IFERROR(VLOOKUP($I87,【選択肢】!$K$3:$O$96,2,)," ")&amp;CHAR(10)&amp;IF(J87="","",","&amp;IFERROR(VLOOKUP($J87,【選択肢】!$K$3:$O$96,2,)," ")&amp;CHAR(10)&amp;IF(K87="","",","&amp;IFERROR(VLOOKUP($K87,【選択肢】!$K$3:$O$96,2,)," ")&amp;CHAR(10)&amp;IF(L87="","",","&amp;IFERROR(VLOOKUP($L87,【選択肢】!$K$3:$O$96,2,)," ")&amp;CHAR(10)&amp;IF(M87="","",","&amp;IFERROR(VLOOKUP($M87,【選択肢】!$K$3:$O$96,2,)," "))))))))</f>
        <v/>
      </c>
      <c r="O87" s="288" t="str">
        <f>IF(H87="","",(IFERROR(VLOOKUP($H87,【選択肢】!$K$3:$O$96,4,)," ")&amp;CHAR(10)&amp;IF(I87="","",","&amp;IFERROR(VLOOKUP($I87,【選択肢】!$K$3:$O$96,4,)," ")&amp;CHAR(10)&amp;IF(J87="","",","&amp;IFERROR(VLOOKUP($J87,【選択肢】!$K$3:$O$96,4,)," ")&amp;CHAR(10)&amp;IF(K87="","",","&amp;IFERROR(VLOOKUP($K87,【選択肢】!$K$3:$O$96,4,)," ")&amp;CHAR(10)&amp;IF(L87="","",","&amp;IFERROR(VLOOKUP($L87,【選択肢】!$K$3:$O$96,4,)," ")&amp;CHAR(10)&amp;IF(M87="","",","&amp;IFERROR(VLOOKUP($M87,【選択肢】!$K$3:$O$96,4,)," "))))))))</f>
        <v/>
      </c>
      <c r="P87" s="288" t="str">
        <f>IF(H87="","",(IFERROR(VLOOKUP($H87,【選択肢】!$K$3:$O$96,5,)," ")&amp;CHAR(10)&amp;IF(I87="","",","&amp;IFERROR(VLOOKUP($I87,【選択肢】!$K$3:$O$96,5,)," ")&amp;CHAR(10)&amp;IF(J87="","",","&amp;IFERROR(VLOOKUP($J87,【選択肢】!$K$3:$O$96,5,)," ")&amp;CHAR(10)&amp;IF(K87="","",","&amp;IFERROR(VLOOKUP($K87,【選択肢】!$K$3:$O$96,5,)," ")&amp;CHAR(10)&amp;IF(L87="","",","&amp;IFERROR(VLOOKUP($L87,【選択肢】!$K$3:$O$96,5,)," ")&amp;CHAR(10)&amp;IF(M87="","",","&amp;IFERROR(VLOOKUP($M87,【選択肢】!$K$3:$O$96,5,)," "))))))))</f>
        <v/>
      </c>
      <c r="Q87" s="220"/>
      <c r="R87" s="204"/>
      <c r="S87" s="205"/>
      <c r="T87" s="205"/>
    </row>
    <row r="88" spans="2:20">
      <c r="B88" s="236"/>
      <c r="C88" s="237"/>
      <c r="D88" s="238"/>
      <c r="E88" s="239"/>
      <c r="F88" s="239"/>
      <c r="G88" s="286">
        <f t="shared" si="2"/>
        <v>0</v>
      </c>
      <c r="H88" s="225"/>
      <c r="I88" s="229"/>
      <c r="J88" s="229"/>
      <c r="K88" s="226"/>
      <c r="L88" s="226"/>
      <c r="M88" s="227"/>
      <c r="N88" s="287" t="str">
        <f>IF(H88="","",(IFERROR(VLOOKUP($H88,【選択肢】!$K$3:$O$96,2,)," ")&amp;CHAR(10)&amp;IF(I88="","",","&amp;IFERROR(VLOOKUP($I88,【選択肢】!$K$3:$O$96,2,)," ")&amp;CHAR(10)&amp;IF(J88="","",","&amp;IFERROR(VLOOKUP($J88,【選択肢】!$K$3:$O$96,2,)," ")&amp;CHAR(10)&amp;IF(K88="","",","&amp;IFERROR(VLOOKUP($K88,【選択肢】!$K$3:$O$96,2,)," ")&amp;CHAR(10)&amp;IF(L88="","",","&amp;IFERROR(VLOOKUP($L88,【選択肢】!$K$3:$O$96,2,)," ")&amp;CHAR(10)&amp;IF(M88="","",","&amp;IFERROR(VLOOKUP($M88,【選択肢】!$K$3:$O$96,2,)," "))))))))</f>
        <v/>
      </c>
      <c r="O88" s="288" t="str">
        <f>IF(H88="","",(IFERROR(VLOOKUP($H88,【選択肢】!$K$3:$O$96,4,)," ")&amp;CHAR(10)&amp;IF(I88="","",","&amp;IFERROR(VLOOKUP($I88,【選択肢】!$K$3:$O$96,4,)," ")&amp;CHAR(10)&amp;IF(J88="","",","&amp;IFERROR(VLOOKUP($J88,【選択肢】!$K$3:$O$96,4,)," ")&amp;CHAR(10)&amp;IF(K88="","",","&amp;IFERROR(VLOOKUP($K88,【選択肢】!$K$3:$O$96,4,)," ")&amp;CHAR(10)&amp;IF(L88="","",","&amp;IFERROR(VLOOKUP($L88,【選択肢】!$K$3:$O$96,4,)," ")&amp;CHAR(10)&amp;IF(M88="","",","&amp;IFERROR(VLOOKUP($M88,【選択肢】!$K$3:$O$96,4,)," "))))))))</f>
        <v/>
      </c>
      <c r="P88" s="288" t="str">
        <f>IF(H88="","",(IFERROR(VLOOKUP($H88,【選択肢】!$K$3:$O$96,5,)," ")&amp;CHAR(10)&amp;IF(I88="","",","&amp;IFERROR(VLOOKUP($I88,【選択肢】!$K$3:$O$96,5,)," ")&amp;CHAR(10)&amp;IF(J88="","",","&amp;IFERROR(VLOOKUP($J88,【選択肢】!$K$3:$O$96,5,)," ")&amp;CHAR(10)&amp;IF(K88="","",","&amp;IFERROR(VLOOKUP($K88,【選択肢】!$K$3:$O$96,5,)," ")&amp;CHAR(10)&amp;IF(L88="","",","&amp;IFERROR(VLOOKUP($L88,【選択肢】!$K$3:$O$96,5,)," ")&amp;CHAR(10)&amp;IF(M88="","",","&amp;IFERROR(VLOOKUP($M88,【選択肢】!$K$3:$O$96,5,)," "))))))))</f>
        <v/>
      </c>
      <c r="Q88" s="220"/>
      <c r="R88" s="204"/>
      <c r="S88" s="205"/>
      <c r="T88" s="205"/>
    </row>
    <row r="89" spans="2:20">
      <c r="B89" s="236"/>
      <c r="C89" s="237"/>
      <c r="D89" s="238"/>
      <c r="E89" s="239"/>
      <c r="F89" s="239"/>
      <c r="G89" s="286">
        <f t="shared" si="2"/>
        <v>0</v>
      </c>
      <c r="H89" s="225"/>
      <c r="I89" s="226"/>
      <c r="J89" s="226"/>
      <c r="K89" s="226"/>
      <c r="L89" s="226"/>
      <c r="M89" s="227"/>
      <c r="N89" s="287" t="str">
        <f>IF(H89="","",(IFERROR(VLOOKUP($H89,【選択肢】!$K$3:$O$96,2,)," ")&amp;CHAR(10)&amp;IF(I89="","",","&amp;IFERROR(VLOOKUP($I89,【選択肢】!$K$3:$O$96,2,)," ")&amp;CHAR(10)&amp;IF(J89="","",","&amp;IFERROR(VLOOKUP($J89,【選択肢】!$K$3:$O$96,2,)," ")&amp;CHAR(10)&amp;IF(K89="","",","&amp;IFERROR(VLOOKUP($K89,【選択肢】!$K$3:$O$96,2,)," ")&amp;CHAR(10)&amp;IF(L89="","",","&amp;IFERROR(VLOOKUP($L89,【選択肢】!$K$3:$O$96,2,)," ")&amp;CHAR(10)&amp;IF(M89="","",","&amp;IFERROR(VLOOKUP($M89,【選択肢】!$K$3:$O$96,2,)," "))))))))</f>
        <v/>
      </c>
      <c r="O89" s="288" t="str">
        <f>IF(H89="","",(IFERROR(VLOOKUP($H89,【選択肢】!$K$3:$O$96,4,)," ")&amp;CHAR(10)&amp;IF(I89="","",","&amp;IFERROR(VLOOKUP($I89,【選択肢】!$K$3:$O$96,4,)," ")&amp;CHAR(10)&amp;IF(J89="","",","&amp;IFERROR(VLOOKUP($J89,【選択肢】!$K$3:$O$96,4,)," ")&amp;CHAR(10)&amp;IF(K89="","",","&amp;IFERROR(VLOOKUP($K89,【選択肢】!$K$3:$O$96,4,)," ")&amp;CHAR(10)&amp;IF(L89="","",","&amp;IFERROR(VLOOKUP($L89,【選択肢】!$K$3:$O$96,4,)," ")&amp;CHAR(10)&amp;IF(M89="","",","&amp;IFERROR(VLOOKUP($M89,【選択肢】!$K$3:$O$96,4,)," "))))))))</f>
        <v/>
      </c>
      <c r="P89" s="288" t="str">
        <f>IF(H89="","",(IFERROR(VLOOKUP($H89,【選択肢】!$K$3:$O$96,5,)," ")&amp;CHAR(10)&amp;IF(I89="","",","&amp;IFERROR(VLOOKUP($I89,【選択肢】!$K$3:$O$96,5,)," ")&amp;CHAR(10)&amp;IF(J89="","",","&amp;IFERROR(VLOOKUP($J89,【選択肢】!$K$3:$O$96,5,)," ")&amp;CHAR(10)&amp;IF(K89="","",","&amp;IFERROR(VLOOKUP($K89,【選択肢】!$K$3:$O$96,5,)," ")&amp;CHAR(10)&amp;IF(L89="","",","&amp;IFERROR(VLOOKUP($L89,【選択肢】!$K$3:$O$96,5,)," ")&amp;CHAR(10)&amp;IF(M89="","",","&amp;IFERROR(VLOOKUP($M89,【選択肢】!$K$3:$O$96,5,)," "))))))))</f>
        <v/>
      </c>
      <c r="Q89" s="220"/>
      <c r="R89" s="204"/>
      <c r="S89" s="205"/>
      <c r="T89" s="205"/>
    </row>
    <row r="90" spans="2:20">
      <c r="B90" s="236"/>
      <c r="C90" s="237"/>
      <c r="D90" s="238"/>
      <c r="E90" s="239"/>
      <c r="F90" s="239"/>
      <c r="G90" s="286">
        <f t="shared" si="2"/>
        <v>0</v>
      </c>
      <c r="H90" s="225"/>
      <c r="I90" s="229"/>
      <c r="J90" s="229"/>
      <c r="K90" s="226"/>
      <c r="L90" s="226"/>
      <c r="M90" s="227"/>
      <c r="N90" s="287" t="str">
        <f>IF(H90="","",(IFERROR(VLOOKUP($H90,【選択肢】!$K$3:$O$96,2,)," ")&amp;CHAR(10)&amp;IF(I90="","",","&amp;IFERROR(VLOOKUP($I90,【選択肢】!$K$3:$O$96,2,)," ")&amp;CHAR(10)&amp;IF(J90="","",","&amp;IFERROR(VLOOKUP($J90,【選択肢】!$K$3:$O$96,2,)," ")&amp;CHAR(10)&amp;IF(K90="","",","&amp;IFERROR(VLOOKUP($K90,【選択肢】!$K$3:$O$96,2,)," ")&amp;CHAR(10)&amp;IF(L90="","",","&amp;IFERROR(VLOOKUP($L90,【選択肢】!$K$3:$O$96,2,)," ")&amp;CHAR(10)&amp;IF(M90="","",","&amp;IFERROR(VLOOKUP($M90,【選択肢】!$K$3:$O$96,2,)," "))))))))</f>
        <v/>
      </c>
      <c r="O90" s="288" t="str">
        <f>IF(H90="","",(IFERROR(VLOOKUP($H90,【選択肢】!$K$3:$O$96,4,)," ")&amp;CHAR(10)&amp;IF(I90="","",","&amp;IFERROR(VLOOKUP($I90,【選択肢】!$K$3:$O$96,4,)," ")&amp;CHAR(10)&amp;IF(J90="","",","&amp;IFERROR(VLOOKUP($J90,【選択肢】!$K$3:$O$96,4,)," ")&amp;CHAR(10)&amp;IF(K90="","",","&amp;IFERROR(VLOOKUP($K90,【選択肢】!$K$3:$O$96,4,)," ")&amp;CHAR(10)&amp;IF(L90="","",","&amp;IFERROR(VLOOKUP($L90,【選択肢】!$K$3:$O$96,4,)," ")&amp;CHAR(10)&amp;IF(M90="","",","&amp;IFERROR(VLOOKUP($M90,【選択肢】!$K$3:$O$96,4,)," "))))))))</f>
        <v/>
      </c>
      <c r="P90" s="288" t="str">
        <f>IF(H90="","",(IFERROR(VLOOKUP($H90,【選択肢】!$K$3:$O$96,5,)," ")&amp;CHAR(10)&amp;IF(I90="","",","&amp;IFERROR(VLOOKUP($I90,【選択肢】!$K$3:$O$96,5,)," ")&amp;CHAR(10)&amp;IF(J90="","",","&amp;IFERROR(VLOOKUP($J90,【選択肢】!$K$3:$O$96,5,)," ")&amp;CHAR(10)&amp;IF(K90="","",","&amp;IFERROR(VLOOKUP($K90,【選択肢】!$K$3:$O$96,5,)," ")&amp;CHAR(10)&amp;IF(L90="","",","&amp;IFERROR(VLOOKUP($L90,【選択肢】!$K$3:$O$96,5,)," ")&amp;CHAR(10)&amp;IF(M90="","",","&amp;IFERROR(VLOOKUP($M90,【選択肢】!$K$3:$O$96,5,)," "))))))))</f>
        <v/>
      </c>
      <c r="Q90" s="220"/>
      <c r="R90" s="204"/>
      <c r="S90" s="205"/>
      <c r="T90" s="205"/>
    </row>
    <row r="91" spans="2:20">
      <c r="B91" s="242"/>
      <c r="C91" s="240"/>
      <c r="D91" s="238"/>
      <c r="E91" s="239"/>
      <c r="F91" s="241"/>
      <c r="G91" s="286">
        <f t="shared" si="2"/>
        <v>0</v>
      </c>
      <c r="H91" s="225"/>
      <c r="I91" s="226"/>
      <c r="J91" s="226"/>
      <c r="K91" s="229"/>
      <c r="L91" s="229"/>
      <c r="M91" s="230"/>
      <c r="N91" s="287" t="str">
        <f>IF(H91="","",(IFERROR(VLOOKUP($H91,【選択肢】!$K$3:$O$96,2,)," ")&amp;CHAR(10)&amp;IF(I91="","",","&amp;IFERROR(VLOOKUP($I91,【選択肢】!$K$3:$O$96,2,)," ")&amp;CHAR(10)&amp;IF(J91="","",","&amp;IFERROR(VLOOKUP($J91,【選択肢】!$K$3:$O$96,2,)," ")&amp;CHAR(10)&amp;IF(K91="","",","&amp;IFERROR(VLOOKUP($K91,【選択肢】!$K$3:$O$96,2,)," ")&amp;CHAR(10)&amp;IF(L91="","",","&amp;IFERROR(VLOOKUP($L91,【選択肢】!$K$3:$O$96,2,)," ")&amp;CHAR(10)&amp;IF(M91="","",","&amp;IFERROR(VLOOKUP($M91,【選択肢】!$K$3:$O$96,2,)," "))))))))</f>
        <v/>
      </c>
      <c r="O91" s="288" t="str">
        <f>IF(H91="","",(IFERROR(VLOOKUP($H91,【選択肢】!$K$3:$O$96,4,)," ")&amp;CHAR(10)&amp;IF(I91="","",","&amp;IFERROR(VLOOKUP($I91,【選択肢】!$K$3:$O$96,4,)," ")&amp;CHAR(10)&amp;IF(J91="","",","&amp;IFERROR(VLOOKUP($J91,【選択肢】!$K$3:$O$96,4,)," ")&amp;CHAR(10)&amp;IF(K91="","",","&amp;IFERROR(VLOOKUP($K91,【選択肢】!$K$3:$O$96,4,)," ")&amp;CHAR(10)&amp;IF(L91="","",","&amp;IFERROR(VLOOKUP($L91,【選択肢】!$K$3:$O$96,4,)," ")&amp;CHAR(10)&amp;IF(M91="","",","&amp;IFERROR(VLOOKUP($M91,【選択肢】!$K$3:$O$96,4,)," "))))))))</f>
        <v/>
      </c>
      <c r="P91" s="288" t="str">
        <f>IF(H91="","",(IFERROR(VLOOKUP($H91,【選択肢】!$K$3:$O$96,5,)," ")&amp;CHAR(10)&amp;IF(I91="","",","&amp;IFERROR(VLOOKUP($I91,【選択肢】!$K$3:$O$96,5,)," ")&amp;CHAR(10)&amp;IF(J91="","",","&amp;IFERROR(VLOOKUP($J91,【選択肢】!$K$3:$O$96,5,)," ")&amp;CHAR(10)&amp;IF(K91="","",","&amp;IFERROR(VLOOKUP($K91,【選択肢】!$K$3:$O$96,5,)," ")&amp;CHAR(10)&amp;IF(L91="","",","&amp;IFERROR(VLOOKUP($L91,【選択肢】!$K$3:$O$96,5,)," ")&amp;CHAR(10)&amp;IF(M91="","",","&amp;IFERROR(VLOOKUP($M91,【選択肢】!$K$3:$O$96,5,)," "))))))))</f>
        <v/>
      </c>
      <c r="Q91" s="221"/>
      <c r="R91" s="204"/>
      <c r="S91" s="205"/>
      <c r="T91" s="205"/>
    </row>
    <row r="92" spans="2:20">
      <c r="B92" s="236"/>
      <c r="C92" s="237"/>
      <c r="D92" s="238"/>
      <c r="E92" s="239"/>
      <c r="F92" s="239"/>
      <c r="G92" s="286">
        <f t="shared" si="2"/>
        <v>0</v>
      </c>
      <c r="H92" s="225"/>
      <c r="I92" s="229"/>
      <c r="J92" s="229"/>
      <c r="K92" s="226"/>
      <c r="L92" s="226"/>
      <c r="M92" s="227"/>
      <c r="N92" s="287" t="str">
        <f>IF(H92="","",(IFERROR(VLOOKUP($H92,【選択肢】!$K$3:$O$96,2,)," ")&amp;CHAR(10)&amp;IF(I92="","",","&amp;IFERROR(VLOOKUP($I92,【選択肢】!$K$3:$O$96,2,)," ")&amp;CHAR(10)&amp;IF(J92="","",","&amp;IFERROR(VLOOKUP($J92,【選択肢】!$K$3:$O$96,2,)," ")&amp;CHAR(10)&amp;IF(K92="","",","&amp;IFERROR(VLOOKUP($K92,【選択肢】!$K$3:$O$96,2,)," ")&amp;CHAR(10)&amp;IF(L92="","",","&amp;IFERROR(VLOOKUP($L92,【選択肢】!$K$3:$O$96,2,)," ")&amp;CHAR(10)&amp;IF(M92="","",","&amp;IFERROR(VLOOKUP($M92,【選択肢】!$K$3:$O$96,2,)," "))))))))</f>
        <v/>
      </c>
      <c r="O92" s="288" t="str">
        <f>IF(H92="","",(IFERROR(VLOOKUP($H92,【選択肢】!$K$3:$O$96,4,)," ")&amp;CHAR(10)&amp;IF(I92="","",","&amp;IFERROR(VLOOKUP($I92,【選択肢】!$K$3:$O$96,4,)," ")&amp;CHAR(10)&amp;IF(J92="","",","&amp;IFERROR(VLOOKUP($J92,【選択肢】!$K$3:$O$96,4,)," ")&amp;CHAR(10)&amp;IF(K92="","",","&amp;IFERROR(VLOOKUP($K92,【選択肢】!$K$3:$O$96,4,)," ")&amp;CHAR(10)&amp;IF(L92="","",","&amp;IFERROR(VLOOKUP($L92,【選択肢】!$K$3:$O$96,4,)," ")&amp;CHAR(10)&amp;IF(M92="","",","&amp;IFERROR(VLOOKUP($M92,【選択肢】!$K$3:$O$96,4,)," "))))))))</f>
        <v/>
      </c>
      <c r="P92" s="288" t="str">
        <f>IF(H92="","",(IFERROR(VLOOKUP($H92,【選択肢】!$K$3:$O$96,5,)," ")&amp;CHAR(10)&amp;IF(I92="","",","&amp;IFERROR(VLOOKUP($I92,【選択肢】!$K$3:$O$96,5,)," ")&amp;CHAR(10)&amp;IF(J92="","",","&amp;IFERROR(VLOOKUP($J92,【選択肢】!$K$3:$O$96,5,)," ")&amp;CHAR(10)&amp;IF(K92="","",","&amp;IFERROR(VLOOKUP($K92,【選択肢】!$K$3:$O$96,5,)," ")&amp;CHAR(10)&amp;IF(L92="","",","&amp;IFERROR(VLOOKUP($L92,【選択肢】!$K$3:$O$96,5,)," ")&amp;CHAR(10)&amp;IF(M92="","",","&amp;IFERROR(VLOOKUP($M92,【選択肢】!$K$3:$O$96,5,)," "))))))))</f>
        <v/>
      </c>
      <c r="Q92" s="220"/>
      <c r="R92" s="204"/>
      <c r="S92" s="205"/>
      <c r="T92" s="205"/>
    </row>
    <row r="93" spans="2:20">
      <c r="B93" s="236"/>
      <c r="C93" s="237"/>
      <c r="D93" s="238"/>
      <c r="E93" s="239"/>
      <c r="F93" s="239"/>
      <c r="G93" s="286">
        <f t="shared" si="2"/>
        <v>0</v>
      </c>
      <c r="H93" s="225"/>
      <c r="I93" s="226"/>
      <c r="J93" s="226"/>
      <c r="K93" s="226"/>
      <c r="L93" s="226"/>
      <c r="M93" s="227"/>
      <c r="N93" s="287" t="str">
        <f>IF(H93="","",(IFERROR(VLOOKUP($H93,【選択肢】!$K$3:$O$96,2,)," ")&amp;CHAR(10)&amp;IF(I93="","",","&amp;IFERROR(VLOOKUP($I93,【選択肢】!$K$3:$O$96,2,)," ")&amp;CHAR(10)&amp;IF(J93="","",","&amp;IFERROR(VLOOKUP($J93,【選択肢】!$K$3:$O$96,2,)," ")&amp;CHAR(10)&amp;IF(K93="","",","&amp;IFERROR(VLOOKUP($K93,【選択肢】!$K$3:$O$96,2,)," ")&amp;CHAR(10)&amp;IF(L93="","",","&amp;IFERROR(VLOOKUP($L93,【選択肢】!$K$3:$O$96,2,)," ")&amp;CHAR(10)&amp;IF(M93="","",","&amp;IFERROR(VLOOKUP($M93,【選択肢】!$K$3:$O$96,2,)," "))))))))</f>
        <v/>
      </c>
      <c r="O93" s="288" t="str">
        <f>IF(H93="","",(IFERROR(VLOOKUP($H93,【選択肢】!$K$3:$O$96,4,)," ")&amp;CHAR(10)&amp;IF(I93="","",","&amp;IFERROR(VLOOKUP($I93,【選択肢】!$K$3:$O$96,4,)," ")&amp;CHAR(10)&amp;IF(J93="","",","&amp;IFERROR(VLOOKUP($J93,【選択肢】!$K$3:$O$96,4,)," ")&amp;CHAR(10)&amp;IF(K93="","",","&amp;IFERROR(VLOOKUP($K93,【選択肢】!$K$3:$O$96,4,)," ")&amp;CHAR(10)&amp;IF(L93="","",","&amp;IFERROR(VLOOKUP($L93,【選択肢】!$K$3:$O$96,4,)," ")&amp;CHAR(10)&amp;IF(M93="","",","&amp;IFERROR(VLOOKUP($M93,【選択肢】!$K$3:$O$96,4,)," "))))))))</f>
        <v/>
      </c>
      <c r="P93" s="288" t="str">
        <f>IF(H93="","",(IFERROR(VLOOKUP($H93,【選択肢】!$K$3:$O$96,5,)," ")&amp;CHAR(10)&amp;IF(I93="","",","&amp;IFERROR(VLOOKUP($I93,【選択肢】!$K$3:$O$96,5,)," ")&amp;CHAR(10)&amp;IF(J93="","",","&amp;IFERROR(VLOOKUP($J93,【選択肢】!$K$3:$O$96,5,)," ")&amp;CHAR(10)&amp;IF(K93="","",","&amp;IFERROR(VLOOKUP($K93,【選択肢】!$K$3:$O$96,5,)," ")&amp;CHAR(10)&amp;IF(L93="","",","&amp;IFERROR(VLOOKUP($L93,【選択肢】!$K$3:$O$96,5,)," ")&amp;CHAR(10)&amp;IF(M93="","",","&amp;IFERROR(VLOOKUP($M93,【選択肢】!$K$3:$O$96,5,)," "))))))))</f>
        <v/>
      </c>
      <c r="Q93" s="220"/>
      <c r="R93" s="204"/>
      <c r="S93" s="205"/>
      <c r="T93" s="205"/>
    </row>
    <row r="94" spans="2:20">
      <c r="B94" s="236"/>
      <c r="C94" s="237"/>
      <c r="D94" s="238"/>
      <c r="E94" s="239"/>
      <c r="F94" s="239"/>
      <c r="G94" s="286">
        <f t="shared" si="2"/>
        <v>0</v>
      </c>
      <c r="H94" s="225"/>
      <c r="I94" s="229"/>
      <c r="J94" s="229"/>
      <c r="K94" s="226"/>
      <c r="L94" s="226"/>
      <c r="M94" s="227"/>
      <c r="N94" s="287" t="str">
        <f>IF(H94="","",(IFERROR(VLOOKUP($H94,【選択肢】!$K$3:$O$96,2,)," ")&amp;CHAR(10)&amp;IF(I94="","",","&amp;IFERROR(VLOOKUP($I94,【選択肢】!$K$3:$O$96,2,)," ")&amp;CHAR(10)&amp;IF(J94="","",","&amp;IFERROR(VLOOKUP($J94,【選択肢】!$K$3:$O$96,2,)," ")&amp;CHAR(10)&amp;IF(K94="","",","&amp;IFERROR(VLOOKUP($K94,【選択肢】!$K$3:$O$96,2,)," ")&amp;CHAR(10)&amp;IF(L94="","",","&amp;IFERROR(VLOOKUP($L94,【選択肢】!$K$3:$O$96,2,)," ")&amp;CHAR(10)&amp;IF(M94="","",","&amp;IFERROR(VLOOKUP($M94,【選択肢】!$K$3:$O$96,2,)," "))))))))</f>
        <v/>
      </c>
      <c r="O94" s="288" t="str">
        <f>IF(H94="","",(IFERROR(VLOOKUP($H94,【選択肢】!$K$3:$O$96,4,)," ")&amp;CHAR(10)&amp;IF(I94="","",","&amp;IFERROR(VLOOKUP($I94,【選択肢】!$K$3:$O$96,4,)," ")&amp;CHAR(10)&amp;IF(J94="","",","&amp;IFERROR(VLOOKUP($J94,【選択肢】!$K$3:$O$96,4,)," ")&amp;CHAR(10)&amp;IF(K94="","",","&amp;IFERROR(VLOOKUP($K94,【選択肢】!$K$3:$O$96,4,)," ")&amp;CHAR(10)&amp;IF(L94="","",","&amp;IFERROR(VLOOKUP($L94,【選択肢】!$K$3:$O$96,4,)," ")&amp;CHAR(10)&amp;IF(M94="","",","&amp;IFERROR(VLOOKUP($M94,【選択肢】!$K$3:$O$96,4,)," "))))))))</f>
        <v/>
      </c>
      <c r="P94" s="288" t="str">
        <f>IF(H94="","",(IFERROR(VLOOKUP($H94,【選択肢】!$K$3:$O$96,5,)," ")&amp;CHAR(10)&amp;IF(I94="","",","&amp;IFERROR(VLOOKUP($I94,【選択肢】!$K$3:$O$96,5,)," ")&amp;CHAR(10)&amp;IF(J94="","",","&amp;IFERROR(VLOOKUP($J94,【選択肢】!$K$3:$O$96,5,)," ")&amp;CHAR(10)&amp;IF(K94="","",","&amp;IFERROR(VLOOKUP($K94,【選択肢】!$K$3:$O$96,5,)," ")&amp;CHAR(10)&amp;IF(L94="","",","&amp;IFERROR(VLOOKUP($L94,【選択肢】!$K$3:$O$96,5,)," ")&amp;CHAR(10)&amp;IF(M94="","",","&amp;IFERROR(VLOOKUP($M94,【選択肢】!$K$3:$O$96,5,)," "))))))))</f>
        <v/>
      </c>
      <c r="Q94" s="220"/>
      <c r="R94" s="204"/>
      <c r="S94" s="205"/>
      <c r="T94" s="205"/>
    </row>
    <row r="95" spans="2:20">
      <c r="B95" s="236"/>
      <c r="C95" s="237"/>
      <c r="D95" s="238"/>
      <c r="E95" s="239"/>
      <c r="F95" s="239"/>
      <c r="G95" s="286">
        <f t="shared" si="2"/>
        <v>0</v>
      </c>
      <c r="H95" s="225"/>
      <c r="I95" s="226"/>
      <c r="J95" s="226"/>
      <c r="K95" s="226"/>
      <c r="L95" s="226"/>
      <c r="M95" s="227"/>
      <c r="N95" s="287" t="str">
        <f>IF(H95="","",(IFERROR(VLOOKUP($H95,【選択肢】!$K$3:$O$96,2,)," ")&amp;CHAR(10)&amp;IF(I95="","",","&amp;IFERROR(VLOOKUP($I95,【選択肢】!$K$3:$O$96,2,)," ")&amp;CHAR(10)&amp;IF(J95="","",","&amp;IFERROR(VLOOKUP($J95,【選択肢】!$K$3:$O$96,2,)," ")&amp;CHAR(10)&amp;IF(K95="","",","&amp;IFERROR(VLOOKUP($K95,【選択肢】!$K$3:$O$96,2,)," ")&amp;CHAR(10)&amp;IF(L95="","",","&amp;IFERROR(VLOOKUP($L95,【選択肢】!$K$3:$O$96,2,)," ")&amp;CHAR(10)&amp;IF(M95="","",","&amp;IFERROR(VLOOKUP($M95,【選択肢】!$K$3:$O$96,2,)," "))))))))</f>
        <v/>
      </c>
      <c r="O95" s="288" t="str">
        <f>IF(H95="","",(IFERROR(VLOOKUP($H95,【選択肢】!$K$3:$O$96,4,)," ")&amp;CHAR(10)&amp;IF(I95="","",","&amp;IFERROR(VLOOKUP($I95,【選択肢】!$K$3:$O$96,4,)," ")&amp;CHAR(10)&amp;IF(J95="","",","&amp;IFERROR(VLOOKUP($J95,【選択肢】!$K$3:$O$96,4,)," ")&amp;CHAR(10)&amp;IF(K95="","",","&amp;IFERROR(VLOOKUP($K95,【選択肢】!$K$3:$O$96,4,)," ")&amp;CHAR(10)&amp;IF(L95="","",","&amp;IFERROR(VLOOKUP($L95,【選択肢】!$K$3:$O$96,4,)," ")&amp;CHAR(10)&amp;IF(M95="","",","&amp;IFERROR(VLOOKUP($M95,【選択肢】!$K$3:$O$96,4,)," "))))))))</f>
        <v/>
      </c>
      <c r="P95" s="288" t="str">
        <f>IF(H95="","",(IFERROR(VLOOKUP($H95,【選択肢】!$K$3:$O$96,5,)," ")&amp;CHAR(10)&amp;IF(I95="","",","&amp;IFERROR(VLOOKUP($I95,【選択肢】!$K$3:$O$96,5,)," ")&amp;CHAR(10)&amp;IF(J95="","",","&amp;IFERROR(VLOOKUP($J95,【選択肢】!$K$3:$O$96,5,)," ")&amp;CHAR(10)&amp;IF(K95="","",","&amp;IFERROR(VLOOKUP($K95,【選択肢】!$K$3:$O$96,5,)," ")&amp;CHAR(10)&amp;IF(L95="","",","&amp;IFERROR(VLOOKUP($L95,【選択肢】!$K$3:$O$96,5,)," ")&amp;CHAR(10)&amp;IF(M95="","",","&amp;IFERROR(VLOOKUP($M95,【選択肢】!$K$3:$O$96,5,)," "))))))))</f>
        <v/>
      </c>
      <c r="Q95" s="220"/>
      <c r="R95" s="204"/>
      <c r="S95" s="205"/>
      <c r="T95" s="205"/>
    </row>
    <row r="96" spans="2:20">
      <c r="B96" s="236"/>
      <c r="C96" s="237"/>
      <c r="D96" s="238"/>
      <c r="E96" s="239"/>
      <c r="F96" s="239"/>
      <c r="G96" s="286">
        <f t="shared" si="2"/>
        <v>0</v>
      </c>
      <c r="H96" s="225"/>
      <c r="I96" s="229"/>
      <c r="J96" s="229"/>
      <c r="K96" s="226"/>
      <c r="L96" s="226"/>
      <c r="M96" s="227"/>
      <c r="N96" s="287" t="str">
        <f>IF(H96="","",(IFERROR(VLOOKUP($H96,【選択肢】!$K$3:$O$96,2,)," ")&amp;CHAR(10)&amp;IF(I96="","",","&amp;IFERROR(VLOOKUP($I96,【選択肢】!$K$3:$O$96,2,)," ")&amp;CHAR(10)&amp;IF(J96="","",","&amp;IFERROR(VLOOKUP($J96,【選択肢】!$K$3:$O$96,2,)," ")&amp;CHAR(10)&amp;IF(K96="","",","&amp;IFERROR(VLOOKUP($K96,【選択肢】!$K$3:$O$96,2,)," ")&amp;CHAR(10)&amp;IF(L96="","",","&amp;IFERROR(VLOOKUP($L96,【選択肢】!$K$3:$O$96,2,)," ")&amp;CHAR(10)&amp;IF(M96="","",","&amp;IFERROR(VLOOKUP($M96,【選択肢】!$K$3:$O$96,2,)," "))))))))</f>
        <v/>
      </c>
      <c r="O96" s="288" t="str">
        <f>IF(H96="","",(IFERROR(VLOOKUP($H96,【選択肢】!$K$3:$O$96,4,)," ")&amp;CHAR(10)&amp;IF(I96="","",","&amp;IFERROR(VLOOKUP($I96,【選択肢】!$K$3:$O$96,4,)," ")&amp;CHAR(10)&amp;IF(J96="","",","&amp;IFERROR(VLOOKUP($J96,【選択肢】!$K$3:$O$96,4,)," ")&amp;CHAR(10)&amp;IF(K96="","",","&amp;IFERROR(VLOOKUP($K96,【選択肢】!$K$3:$O$96,4,)," ")&amp;CHAR(10)&amp;IF(L96="","",","&amp;IFERROR(VLOOKUP($L96,【選択肢】!$K$3:$O$96,4,)," ")&amp;CHAR(10)&amp;IF(M96="","",","&amp;IFERROR(VLOOKUP($M96,【選択肢】!$K$3:$O$96,4,)," "))))))))</f>
        <v/>
      </c>
      <c r="P96" s="288" t="str">
        <f>IF(H96="","",(IFERROR(VLOOKUP($H96,【選択肢】!$K$3:$O$96,5,)," ")&amp;CHAR(10)&amp;IF(I96="","",","&amp;IFERROR(VLOOKUP($I96,【選択肢】!$K$3:$O$96,5,)," ")&amp;CHAR(10)&amp;IF(J96="","",","&amp;IFERROR(VLOOKUP($J96,【選択肢】!$K$3:$O$96,5,)," ")&amp;CHAR(10)&amp;IF(K96="","",","&amp;IFERROR(VLOOKUP($K96,【選択肢】!$K$3:$O$96,5,)," ")&amp;CHAR(10)&amp;IF(L96="","",","&amp;IFERROR(VLOOKUP($L96,【選択肢】!$K$3:$O$96,5,)," ")&amp;CHAR(10)&amp;IF(M96="","",","&amp;IFERROR(VLOOKUP($M96,【選択肢】!$K$3:$O$96,5,)," "))))))))</f>
        <v/>
      </c>
      <c r="Q96" s="220"/>
      <c r="R96" s="204"/>
      <c r="S96" s="205"/>
      <c r="T96" s="205"/>
    </row>
    <row r="97" spans="2:32">
      <c r="B97" s="236"/>
      <c r="C97" s="237"/>
      <c r="D97" s="238"/>
      <c r="E97" s="239"/>
      <c r="F97" s="239"/>
      <c r="G97" s="286">
        <f t="shared" si="2"/>
        <v>0</v>
      </c>
      <c r="H97" s="225"/>
      <c r="I97" s="226"/>
      <c r="J97" s="226"/>
      <c r="K97" s="226"/>
      <c r="L97" s="226"/>
      <c r="M97" s="227"/>
      <c r="N97" s="287" t="str">
        <f>IF(H97="","",(IFERROR(VLOOKUP($H97,【選択肢】!$K$3:$O$96,2,)," ")&amp;CHAR(10)&amp;IF(I97="","",","&amp;IFERROR(VLOOKUP($I97,【選択肢】!$K$3:$O$96,2,)," ")&amp;CHAR(10)&amp;IF(J97="","",","&amp;IFERROR(VLOOKUP($J97,【選択肢】!$K$3:$O$96,2,)," ")&amp;CHAR(10)&amp;IF(K97="","",","&amp;IFERROR(VLOOKUP($K97,【選択肢】!$K$3:$O$96,2,)," ")&amp;CHAR(10)&amp;IF(L97="","",","&amp;IFERROR(VLOOKUP($L97,【選択肢】!$K$3:$O$96,2,)," ")&amp;CHAR(10)&amp;IF(M97="","",","&amp;IFERROR(VLOOKUP($M97,【選択肢】!$K$3:$O$96,2,)," "))))))))</f>
        <v/>
      </c>
      <c r="O97" s="288" t="str">
        <f>IF(H97="","",(IFERROR(VLOOKUP($H97,【選択肢】!$K$3:$O$96,4,)," ")&amp;CHAR(10)&amp;IF(I97="","",","&amp;IFERROR(VLOOKUP($I97,【選択肢】!$K$3:$O$96,4,)," ")&amp;CHAR(10)&amp;IF(J97="","",","&amp;IFERROR(VLOOKUP($J97,【選択肢】!$K$3:$O$96,4,)," ")&amp;CHAR(10)&amp;IF(K97="","",","&amp;IFERROR(VLOOKUP($K97,【選択肢】!$K$3:$O$96,4,)," ")&amp;CHAR(10)&amp;IF(L97="","",","&amp;IFERROR(VLOOKUP($L97,【選択肢】!$K$3:$O$96,4,)," ")&amp;CHAR(10)&amp;IF(M97="","",","&amp;IFERROR(VLOOKUP($M97,【選択肢】!$K$3:$O$96,4,)," "))))))))</f>
        <v/>
      </c>
      <c r="P97" s="288" t="str">
        <f>IF(H97="","",(IFERROR(VLOOKUP($H97,【選択肢】!$K$3:$O$96,5,)," ")&amp;CHAR(10)&amp;IF(I97="","",","&amp;IFERROR(VLOOKUP($I97,【選択肢】!$K$3:$O$96,5,)," ")&amp;CHAR(10)&amp;IF(J97="","",","&amp;IFERROR(VLOOKUP($J97,【選択肢】!$K$3:$O$96,5,)," ")&amp;CHAR(10)&amp;IF(K97="","",","&amp;IFERROR(VLOOKUP($K97,【選択肢】!$K$3:$O$96,5,)," ")&amp;CHAR(10)&amp;IF(L97="","",","&amp;IFERROR(VLOOKUP($L97,【選択肢】!$K$3:$O$96,5,)," ")&amp;CHAR(10)&amp;IF(M97="","",","&amp;IFERROR(VLOOKUP($M97,【選択肢】!$K$3:$O$96,5,)," "))))))))</f>
        <v/>
      </c>
      <c r="Q97" s="220"/>
      <c r="R97" s="204"/>
      <c r="S97" s="205"/>
      <c r="T97" s="205"/>
    </row>
    <row r="98" spans="2:32">
      <c r="B98" s="236"/>
      <c r="C98" s="237"/>
      <c r="D98" s="238"/>
      <c r="E98" s="239"/>
      <c r="F98" s="239"/>
      <c r="G98" s="286">
        <f t="shared" si="2"/>
        <v>0</v>
      </c>
      <c r="H98" s="225"/>
      <c r="I98" s="229"/>
      <c r="J98" s="229"/>
      <c r="K98" s="226"/>
      <c r="L98" s="226"/>
      <c r="M98" s="227"/>
      <c r="N98" s="287" t="str">
        <f>IF(H98="","",(IFERROR(VLOOKUP($H98,【選択肢】!$K$3:$O$96,2,)," ")&amp;CHAR(10)&amp;IF(I98="","",","&amp;IFERROR(VLOOKUP($I98,【選択肢】!$K$3:$O$96,2,)," ")&amp;CHAR(10)&amp;IF(J98="","",","&amp;IFERROR(VLOOKUP($J98,【選択肢】!$K$3:$O$96,2,)," ")&amp;CHAR(10)&amp;IF(K98="","",","&amp;IFERROR(VLOOKUP($K98,【選択肢】!$K$3:$O$96,2,)," ")&amp;CHAR(10)&amp;IF(L98="","",","&amp;IFERROR(VLOOKUP($L98,【選択肢】!$K$3:$O$96,2,)," ")&amp;CHAR(10)&amp;IF(M98="","",","&amp;IFERROR(VLOOKUP($M98,【選択肢】!$K$3:$O$96,2,)," "))))))))</f>
        <v/>
      </c>
      <c r="O98" s="288" t="str">
        <f>IF(H98="","",(IFERROR(VLOOKUP($H98,【選択肢】!$K$3:$O$96,4,)," ")&amp;CHAR(10)&amp;IF(I98="","",","&amp;IFERROR(VLOOKUP($I98,【選択肢】!$K$3:$O$96,4,)," ")&amp;CHAR(10)&amp;IF(J98="","",","&amp;IFERROR(VLOOKUP($J98,【選択肢】!$K$3:$O$96,4,)," ")&amp;CHAR(10)&amp;IF(K98="","",","&amp;IFERROR(VLOOKUP($K98,【選択肢】!$K$3:$O$96,4,)," ")&amp;CHAR(10)&amp;IF(L98="","",","&amp;IFERROR(VLOOKUP($L98,【選択肢】!$K$3:$O$96,4,)," ")&amp;CHAR(10)&amp;IF(M98="","",","&amp;IFERROR(VLOOKUP($M98,【選択肢】!$K$3:$O$96,4,)," "))))))))</f>
        <v/>
      </c>
      <c r="P98" s="288" t="str">
        <f>IF(H98="","",(IFERROR(VLOOKUP($H98,【選択肢】!$K$3:$O$96,5,)," ")&amp;CHAR(10)&amp;IF(I98="","",","&amp;IFERROR(VLOOKUP($I98,【選択肢】!$K$3:$O$96,5,)," ")&amp;CHAR(10)&amp;IF(J98="","",","&amp;IFERROR(VLOOKUP($J98,【選択肢】!$K$3:$O$96,5,)," ")&amp;CHAR(10)&amp;IF(K98="","",","&amp;IFERROR(VLOOKUP($K98,【選択肢】!$K$3:$O$96,5,)," ")&amp;CHAR(10)&amp;IF(L98="","",","&amp;IFERROR(VLOOKUP($L98,【選択肢】!$K$3:$O$96,5,)," ")&amp;CHAR(10)&amp;IF(M98="","",","&amp;IFERROR(VLOOKUP($M98,【選択肢】!$K$3:$O$96,5,)," "))))))))</f>
        <v/>
      </c>
      <c r="Q98" s="220"/>
      <c r="R98" s="204"/>
      <c r="S98" s="205"/>
      <c r="T98" s="205"/>
      <c r="X98" s="205"/>
      <c r="AE98" s="206"/>
      <c r="AF98" s="207"/>
    </row>
    <row r="99" spans="2:32">
      <c r="B99" s="236"/>
      <c r="C99" s="237"/>
      <c r="D99" s="238"/>
      <c r="E99" s="239"/>
      <c r="F99" s="239"/>
      <c r="G99" s="286">
        <f t="shared" si="2"/>
        <v>0</v>
      </c>
      <c r="H99" s="225"/>
      <c r="I99" s="226"/>
      <c r="J99" s="226"/>
      <c r="K99" s="226"/>
      <c r="L99" s="226"/>
      <c r="M99" s="227"/>
      <c r="N99" s="287" t="str">
        <f>IF(H99="","",(IFERROR(VLOOKUP($H99,【選択肢】!$K$3:$O$96,2,)," ")&amp;CHAR(10)&amp;IF(I99="","",","&amp;IFERROR(VLOOKUP($I99,【選択肢】!$K$3:$O$96,2,)," ")&amp;CHAR(10)&amp;IF(J99="","",","&amp;IFERROR(VLOOKUP($J99,【選択肢】!$K$3:$O$96,2,)," ")&amp;CHAR(10)&amp;IF(K99="","",","&amp;IFERROR(VLOOKUP($K99,【選択肢】!$K$3:$O$96,2,)," ")&amp;CHAR(10)&amp;IF(L99="","",","&amp;IFERROR(VLOOKUP($L99,【選択肢】!$K$3:$O$96,2,)," ")&amp;CHAR(10)&amp;IF(M99="","",","&amp;IFERROR(VLOOKUP($M99,【選択肢】!$K$3:$O$96,2,)," "))))))))</f>
        <v/>
      </c>
      <c r="O99" s="288" t="str">
        <f>IF(H99="","",(IFERROR(VLOOKUP($H99,【選択肢】!$K$3:$O$96,4,)," ")&amp;CHAR(10)&amp;IF(I99="","",","&amp;IFERROR(VLOOKUP($I99,【選択肢】!$K$3:$O$96,4,)," ")&amp;CHAR(10)&amp;IF(J99="","",","&amp;IFERROR(VLOOKUP($J99,【選択肢】!$K$3:$O$96,4,)," ")&amp;CHAR(10)&amp;IF(K99="","",","&amp;IFERROR(VLOOKUP($K99,【選択肢】!$K$3:$O$96,4,)," ")&amp;CHAR(10)&amp;IF(L99="","",","&amp;IFERROR(VLOOKUP($L99,【選択肢】!$K$3:$O$96,4,)," ")&amp;CHAR(10)&amp;IF(M99="","",","&amp;IFERROR(VLOOKUP($M99,【選択肢】!$K$3:$O$96,4,)," "))))))))</f>
        <v/>
      </c>
      <c r="P99" s="288" t="str">
        <f>IF(H99="","",(IFERROR(VLOOKUP($H99,【選択肢】!$K$3:$O$96,5,)," ")&amp;CHAR(10)&amp;IF(I99="","",","&amp;IFERROR(VLOOKUP($I99,【選択肢】!$K$3:$O$96,5,)," ")&amp;CHAR(10)&amp;IF(J99="","",","&amp;IFERROR(VLOOKUP($J99,【選択肢】!$K$3:$O$96,5,)," ")&amp;CHAR(10)&amp;IF(K99="","",","&amp;IFERROR(VLOOKUP($K99,【選択肢】!$K$3:$O$96,5,)," ")&amp;CHAR(10)&amp;IF(L99="","",","&amp;IFERROR(VLOOKUP($L99,【選択肢】!$K$3:$O$96,5,)," ")&amp;CHAR(10)&amp;IF(M99="","",","&amp;IFERROR(VLOOKUP($M99,【選択肢】!$K$3:$O$96,5,)," "))))))))</f>
        <v/>
      </c>
      <c r="Q99" s="220"/>
      <c r="R99" s="204"/>
      <c r="S99" s="205"/>
      <c r="T99" s="205"/>
      <c r="X99" s="205"/>
    </row>
    <row r="100" spans="2:32">
      <c r="B100" s="236"/>
      <c r="C100" s="237"/>
      <c r="D100" s="238"/>
      <c r="E100" s="239"/>
      <c r="F100" s="239"/>
      <c r="G100" s="286">
        <f t="shared" si="2"/>
        <v>0</v>
      </c>
      <c r="H100" s="225"/>
      <c r="I100" s="229"/>
      <c r="J100" s="229"/>
      <c r="K100" s="226"/>
      <c r="L100" s="226"/>
      <c r="M100" s="227"/>
      <c r="N100" s="287" t="str">
        <f>IF(H100="","",(IFERROR(VLOOKUP($H100,【選択肢】!$K$3:$O$96,2,)," ")&amp;CHAR(10)&amp;IF(I100="","",","&amp;IFERROR(VLOOKUP($I100,【選択肢】!$K$3:$O$96,2,)," ")&amp;CHAR(10)&amp;IF(J100="","",","&amp;IFERROR(VLOOKUP($J100,【選択肢】!$K$3:$O$96,2,)," ")&amp;CHAR(10)&amp;IF(K100="","",","&amp;IFERROR(VLOOKUP($K100,【選択肢】!$K$3:$O$96,2,)," ")&amp;CHAR(10)&amp;IF(L100="","",","&amp;IFERROR(VLOOKUP($L100,【選択肢】!$K$3:$O$96,2,)," ")&amp;CHAR(10)&amp;IF(M100="","",","&amp;IFERROR(VLOOKUP($M100,【選択肢】!$K$3:$O$96,2,)," "))))))))</f>
        <v/>
      </c>
      <c r="O100" s="288" t="str">
        <f>IF(H100="","",(IFERROR(VLOOKUP($H100,【選択肢】!$K$3:$O$96,4,)," ")&amp;CHAR(10)&amp;IF(I100="","",","&amp;IFERROR(VLOOKUP($I100,【選択肢】!$K$3:$O$96,4,)," ")&amp;CHAR(10)&amp;IF(J100="","",","&amp;IFERROR(VLOOKUP($J100,【選択肢】!$K$3:$O$96,4,)," ")&amp;CHAR(10)&amp;IF(K100="","",","&amp;IFERROR(VLOOKUP($K100,【選択肢】!$K$3:$O$96,4,)," ")&amp;CHAR(10)&amp;IF(L100="","",","&amp;IFERROR(VLOOKUP($L100,【選択肢】!$K$3:$O$96,4,)," ")&amp;CHAR(10)&amp;IF(M100="","",","&amp;IFERROR(VLOOKUP($M100,【選択肢】!$K$3:$O$96,4,)," "))))))))</f>
        <v/>
      </c>
      <c r="P100" s="288" t="str">
        <f>IF(H100="","",(IFERROR(VLOOKUP($H100,【選択肢】!$K$3:$O$96,5,)," ")&amp;CHAR(10)&amp;IF(I100="","",","&amp;IFERROR(VLOOKUP($I100,【選択肢】!$K$3:$O$96,5,)," ")&amp;CHAR(10)&amp;IF(J100="","",","&amp;IFERROR(VLOOKUP($J100,【選択肢】!$K$3:$O$96,5,)," ")&amp;CHAR(10)&amp;IF(K100="","",","&amp;IFERROR(VLOOKUP($K100,【選択肢】!$K$3:$O$96,5,)," ")&amp;CHAR(10)&amp;IF(L100="","",","&amp;IFERROR(VLOOKUP($L100,【選択肢】!$K$3:$O$96,5,)," ")&amp;CHAR(10)&amp;IF(M100="","",","&amp;IFERROR(VLOOKUP($M100,【選択肢】!$K$3:$O$96,5,)," "))))))))</f>
        <v/>
      </c>
      <c r="Q100" s="220"/>
      <c r="R100" s="204"/>
      <c r="S100" s="205"/>
      <c r="T100" s="205"/>
      <c r="X100" s="205"/>
    </row>
    <row r="101" spans="2:32">
      <c r="B101" s="236"/>
      <c r="C101" s="237"/>
      <c r="D101" s="238"/>
      <c r="E101" s="239"/>
      <c r="F101" s="239"/>
      <c r="G101" s="286">
        <f t="shared" si="2"/>
        <v>0</v>
      </c>
      <c r="H101" s="225"/>
      <c r="I101" s="226"/>
      <c r="J101" s="226"/>
      <c r="K101" s="226"/>
      <c r="L101" s="226"/>
      <c r="M101" s="227"/>
      <c r="N101" s="287" t="str">
        <f>IF(H101="","",(IFERROR(VLOOKUP($H101,【選択肢】!$K$3:$O$96,2,)," ")&amp;CHAR(10)&amp;IF(I101="","",","&amp;IFERROR(VLOOKUP($I101,【選択肢】!$K$3:$O$96,2,)," ")&amp;CHAR(10)&amp;IF(J101="","",","&amp;IFERROR(VLOOKUP($J101,【選択肢】!$K$3:$O$96,2,)," ")&amp;CHAR(10)&amp;IF(K101="","",","&amp;IFERROR(VLOOKUP($K101,【選択肢】!$K$3:$O$96,2,)," ")&amp;CHAR(10)&amp;IF(L101="","",","&amp;IFERROR(VLOOKUP($L101,【選択肢】!$K$3:$O$96,2,)," ")&amp;CHAR(10)&amp;IF(M101="","",","&amp;IFERROR(VLOOKUP($M101,【選択肢】!$K$3:$O$96,2,)," "))))))))</f>
        <v/>
      </c>
      <c r="O101" s="288" t="str">
        <f>IF(H101="","",(IFERROR(VLOOKUP($H101,【選択肢】!$K$3:$O$96,4,)," ")&amp;CHAR(10)&amp;IF(I101="","",","&amp;IFERROR(VLOOKUP($I101,【選択肢】!$K$3:$O$96,4,)," ")&amp;CHAR(10)&amp;IF(J101="","",","&amp;IFERROR(VLOOKUP($J101,【選択肢】!$K$3:$O$96,4,)," ")&amp;CHAR(10)&amp;IF(K101="","",","&amp;IFERROR(VLOOKUP($K101,【選択肢】!$K$3:$O$96,4,)," ")&amp;CHAR(10)&amp;IF(L101="","",","&amp;IFERROR(VLOOKUP($L101,【選択肢】!$K$3:$O$96,4,)," ")&amp;CHAR(10)&amp;IF(M101="","",","&amp;IFERROR(VLOOKUP($M101,【選択肢】!$K$3:$O$96,4,)," "))))))))</f>
        <v/>
      </c>
      <c r="P101" s="288" t="str">
        <f>IF(H101="","",(IFERROR(VLOOKUP($H101,【選択肢】!$K$3:$O$96,5,)," ")&amp;CHAR(10)&amp;IF(I101="","",","&amp;IFERROR(VLOOKUP($I101,【選択肢】!$K$3:$O$96,5,)," ")&amp;CHAR(10)&amp;IF(J101="","",","&amp;IFERROR(VLOOKUP($J101,【選択肢】!$K$3:$O$96,5,)," ")&amp;CHAR(10)&amp;IF(K101="","",","&amp;IFERROR(VLOOKUP($K101,【選択肢】!$K$3:$O$96,5,)," ")&amp;CHAR(10)&amp;IF(L101="","",","&amp;IFERROR(VLOOKUP($L101,【選択肢】!$K$3:$O$96,5,)," ")&amp;CHAR(10)&amp;IF(M101="","",","&amp;IFERROR(VLOOKUP($M101,【選択肢】!$K$3:$O$96,5,)," "))))))))</f>
        <v/>
      </c>
      <c r="Q101" s="220"/>
      <c r="R101" s="204"/>
      <c r="S101" s="205"/>
      <c r="T101" s="205"/>
      <c r="X101" s="205"/>
    </row>
    <row r="102" spans="2:32" s="139" customFormat="1" ht="26.25" customHeight="1">
      <c r="B102" s="148"/>
      <c r="C102" s="149"/>
      <c r="D102" s="150"/>
      <c r="E102" s="151"/>
      <c r="F102" s="152" t="s">
        <v>232</v>
      </c>
      <c r="G102" s="210"/>
      <c r="H102" s="211"/>
      <c r="I102" s="153"/>
      <c r="J102" s="153"/>
      <c r="K102" s="153"/>
      <c r="L102" s="153"/>
      <c r="M102" s="212"/>
      <c r="N102" s="209" t="str">
        <f>IF(H102="","",(IFERROR(VLOOKUP($H102,【選択肢】!$K$3:$O$71,2,)," ")&amp;IF(I102="","",","&amp;IFERROR(VLOOKUP($I102,【選択肢】!$K$3:$O$71,2,)," ")&amp;IF(J102="","",","&amp;IFERROR(VLOOKUP($J102,【選択肢】!$K$3:$O$71,2,)," ")&amp;IF(K102="","",","&amp;IFERROR(VLOOKUP($K102,【選択肢】!$K$3:$O$71,2,)," ")&amp;IF(L102="","",","&amp;IFERROR(VLOOKUP($L102,【選択肢】!$K$3:$O$71,2,)," ")&amp;IF(M102="","",","&amp;IFERROR(VLOOKUP($M102,【選択肢】!$K$3:$O$71,2,)," "))))))))</f>
        <v/>
      </c>
      <c r="O102" s="154" t="str">
        <f>IF(H102="","",(IFERROR(VLOOKUP($H102,【選択肢】!$K$3:$O$71,4,)," ")&amp;IF(I102="","",","&amp;IFERROR(VLOOKUP($I102,【選択肢】!$K$3:$O$71,4,)," ")&amp;IF(J102="","",","&amp;IFERROR(VLOOKUP($J102,【選択肢】!$K$3:$O$71,4,)," ")&amp;IF(K102="","",","&amp;IFERROR(VLOOKUP($K102,【選択肢】!$K$3:$O$71,4,)," ")&amp;IF(L102="","",","&amp;IFERROR(VLOOKUP($L102,【選択肢】!$K$3:$O$71,4,)," ")&amp;IF(M102="","",","&amp;IFERROR(VLOOKUP($M102,【選択肢】!$K$3:$O$71,4,)," "))))))))</f>
        <v/>
      </c>
      <c r="P102" s="154" t="str">
        <f>IF(H102="","",(IFERROR(VLOOKUP($H102,【選択肢】!$K$3:$O$71,5,)," ")&amp;IF(I102="","",","&amp;IFERROR(VLOOKUP($I102,【選択肢】!$K$3:$O$71,5,)," ")&amp;IF(J102="","",","&amp;IFERROR(VLOOKUP($J102,【選択肢】!$K$3:$O$71,5,)," ")&amp;IF(K102="","",","&amp;IFERROR(VLOOKUP($K102,【選択肢】!$K$3:$O$71,5,)," ")&amp;IF(L102="","",","&amp;IFERROR(VLOOKUP($L102,【選択肢】!$K$3:$O$71,5,)," ")&amp;IF(M102="","",","&amp;IFERROR(VLOOKUP($M102,【選択肢】!$K$3:$O$71,5,)," "))))))))</f>
        <v/>
      </c>
      <c r="Q102" s="155"/>
      <c r="R102" s="302"/>
      <c r="S102" s="303"/>
      <c r="T102" s="303"/>
      <c r="X102" s="303"/>
    </row>
    <row r="103" spans="2:32" s="139" customFormat="1" ht="33" customHeight="1">
      <c r="B103" s="281"/>
      <c r="C103" s="156"/>
      <c r="D103" s="157"/>
      <c r="E103" s="158"/>
      <c r="F103" s="158"/>
      <c r="G103" s="159">
        <f>SUM(E103+F103)</f>
        <v>0</v>
      </c>
      <c r="H103" s="160"/>
      <c r="I103" s="160"/>
      <c r="J103" s="160"/>
      <c r="K103" s="160"/>
      <c r="L103" s="160"/>
      <c r="M103" s="160"/>
      <c r="N103" s="161"/>
      <c r="O103" s="162"/>
      <c r="P103" s="163"/>
      <c r="Q103" s="170"/>
      <c r="X103" s="304"/>
    </row>
    <row r="104" spans="2:32" s="139" customFormat="1" ht="34.5" customHeight="1">
      <c r="B104" s="281"/>
      <c r="C104" s="156"/>
      <c r="D104" s="157"/>
      <c r="E104" s="164" t="s">
        <v>6</v>
      </c>
      <c r="F104" s="165" t="s">
        <v>19</v>
      </c>
      <c r="G104" s="166" t="s">
        <v>5</v>
      </c>
      <c r="H104" s="160"/>
      <c r="I104" s="160"/>
      <c r="J104" s="160"/>
      <c r="K104" s="160"/>
      <c r="L104" s="160"/>
      <c r="M104" s="160"/>
      <c r="N104" s="161"/>
      <c r="O104" s="162"/>
      <c r="P104" s="163"/>
      <c r="Q104" s="170"/>
      <c r="X104" s="304"/>
    </row>
    <row r="105" spans="2:32" s="139" customFormat="1" ht="33" customHeight="1">
      <c r="B105" s="309" t="s">
        <v>276</v>
      </c>
      <c r="C105" s="309"/>
      <c r="D105" s="309"/>
      <c r="E105" s="198">
        <f>MAX(E8:E101)</f>
        <v>3</v>
      </c>
      <c r="F105" s="198">
        <f>MAX(F8:F101)</f>
        <v>20</v>
      </c>
      <c r="G105" s="199">
        <f>SUM(E105+F105)</f>
        <v>23</v>
      </c>
      <c r="H105" s="160"/>
      <c r="I105" s="160"/>
      <c r="J105" s="160"/>
      <c r="K105" s="160"/>
      <c r="L105" s="160"/>
      <c r="M105" s="160"/>
      <c r="N105" s="161" t="str">
        <f>IFERROR(VLOOKUP($H105,【選択肢】!$K$3:$O$71,2,)," ")</f>
        <v xml:space="preserve"> </v>
      </c>
      <c r="O105" s="162"/>
      <c r="P105" s="163"/>
      <c r="Q105" s="170"/>
      <c r="X105" s="304"/>
    </row>
    <row r="106" spans="2:32" ht="33" customHeight="1">
      <c r="B106" s="289"/>
      <c r="C106" s="290"/>
      <c r="D106" s="291"/>
      <c r="E106" s="292"/>
      <c r="F106" s="292"/>
      <c r="G106" s="293"/>
      <c r="H106" s="294"/>
      <c r="I106" s="294"/>
      <c r="J106" s="294"/>
      <c r="K106" s="294"/>
      <c r="L106" s="294"/>
      <c r="M106" s="294"/>
      <c r="N106" s="295"/>
      <c r="O106" s="296"/>
      <c r="P106" s="297"/>
      <c r="Q106" s="203"/>
      <c r="X106" s="208"/>
    </row>
    <row r="107" spans="2:32" ht="18" customHeight="1">
      <c r="B107" s="325"/>
      <c r="C107" s="326"/>
      <c r="D107" s="327"/>
      <c r="E107" s="298"/>
      <c r="F107" s="298"/>
      <c r="G107" s="298"/>
      <c r="H107" s="298"/>
      <c r="I107" s="298"/>
      <c r="J107" s="298"/>
      <c r="K107" s="298"/>
      <c r="L107" s="298"/>
      <c r="M107" s="298"/>
      <c r="N107" s="299"/>
      <c r="O107" s="203"/>
      <c r="P107" s="328"/>
      <c r="Q107" s="324"/>
      <c r="X107" s="208"/>
    </row>
    <row r="108" spans="2:32" ht="18" customHeight="1">
      <c r="B108" s="325"/>
      <c r="C108" s="326"/>
      <c r="D108" s="327"/>
      <c r="E108" s="298"/>
      <c r="F108" s="298"/>
      <c r="G108" s="298"/>
      <c r="H108" s="298"/>
      <c r="I108" s="298"/>
      <c r="J108" s="298"/>
      <c r="K108" s="298"/>
      <c r="L108" s="298"/>
      <c r="M108" s="298"/>
      <c r="N108" s="299"/>
      <c r="O108" s="300"/>
      <c r="P108" s="328"/>
      <c r="Q108" s="324"/>
    </row>
    <row r="109" spans="2:32" ht="18" customHeight="1">
      <c r="B109" s="325"/>
      <c r="C109" s="326"/>
      <c r="D109" s="327"/>
      <c r="E109" s="298"/>
      <c r="F109" s="298"/>
      <c r="G109" s="298"/>
      <c r="H109" s="298"/>
      <c r="I109" s="298"/>
      <c r="J109" s="298"/>
      <c r="K109" s="298"/>
      <c r="L109" s="298"/>
      <c r="M109" s="298"/>
      <c r="N109" s="299"/>
      <c r="O109" s="203"/>
      <c r="P109" s="328"/>
      <c r="Q109" s="324"/>
    </row>
    <row r="110" spans="2:32" ht="18" customHeight="1">
      <c r="B110" s="325"/>
      <c r="C110" s="326"/>
      <c r="D110" s="327"/>
      <c r="E110" s="298"/>
      <c r="F110" s="298"/>
      <c r="G110" s="298"/>
      <c r="H110" s="298"/>
      <c r="I110" s="298"/>
      <c r="J110" s="298"/>
      <c r="K110" s="298"/>
      <c r="L110" s="298"/>
      <c r="M110" s="298"/>
      <c r="N110" s="299"/>
      <c r="O110" s="203"/>
      <c r="P110" s="328"/>
      <c r="Q110" s="324"/>
    </row>
    <row r="111" spans="2:32" ht="18" customHeight="1">
      <c r="B111" s="325"/>
      <c r="C111" s="326"/>
      <c r="D111" s="327"/>
      <c r="E111" s="298"/>
      <c r="F111" s="298"/>
      <c r="G111" s="298"/>
      <c r="H111" s="298"/>
      <c r="I111" s="298"/>
      <c r="J111" s="298"/>
      <c r="K111" s="298"/>
      <c r="L111" s="298"/>
      <c r="M111" s="298"/>
      <c r="N111" s="299"/>
      <c r="O111" s="300"/>
      <c r="P111" s="328"/>
      <c r="Q111" s="324"/>
    </row>
    <row r="112" spans="2:32" ht="18" customHeight="1">
      <c r="B112" s="325"/>
      <c r="C112" s="326"/>
      <c r="D112" s="327"/>
      <c r="E112" s="298"/>
      <c r="F112" s="298"/>
      <c r="G112" s="298"/>
      <c r="H112" s="298"/>
      <c r="I112" s="298"/>
      <c r="J112" s="298"/>
      <c r="K112" s="298"/>
      <c r="L112" s="298"/>
      <c r="M112" s="298"/>
      <c r="N112" s="299"/>
      <c r="O112" s="203"/>
      <c r="P112" s="328"/>
      <c r="Q112" s="324"/>
    </row>
    <row r="113" spans="2:17" ht="18" customHeight="1">
      <c r="B113" s="325"/>
      <c r="C113" s="326"/>
      <c r="D113" s="327"/>
      <c r="E113" s="298"/>
      <c r="F113" s="298"/>
      <c r="G113" s="298"/>
      <c r="H113" s="298"/>
      <c r="I113" s="298"/>
      <c r="J113" s="298"/>
      <c r="K113" s="298"/>
      <c r="L113" s="298"/>
      <c r="M113" s="298"/>
      <c r="N113" s="299"/>
      <c r="O113" s="203"/>
      <c r="P113" s="328"/>
      <c r="Q113" s="324"/>
    </row>
    <row r="114" spans="2:17" ht="18" customHeight="1">
      <c r="B114" s="325"/>
      <c r="C114" s="326"/>
      <c r="D114" s="327"/>
      <c r="E114" s="298"/>
      <c r="F114" s="298"/>
      <c r="G114" s="298"/>
      <c r="H114" s="298"/>
      <c r="I114" s="298"/>
      <c r="J114" s="298"/>
      <c r="K114" s="298"/>
      <c r="L114" s="298"/>
      <c r="M114" s="298"/>
      <c r="N114" s="298"/>
      <c r="O114" s="300"/>
      <c r="P114" s="328"/>
      <c r="Q114" s="324"/>
    </row>
    <row r="115" spans="2:17" ht="18" customHeight="1">
      <c r="B115" s="325"/>
      <c r="C115" s="326"/>
      <c r="D115" s="327"/>
      <c r="E115" s="298"/>
      <c r="F115" s="298"/>
      <c r="G115" s="298"/>
      <c r="H115" s="298"/>
      <c r="I115" s="298"/>
      <c r="J115" s="298"/>
      <c r="K115" s="298"/>
      <c r="L115" s="298"/>
      <c r="M115" s="298"/>
      <c r="N115" s="299"/>
      <c r="O115" s="203"/>
      <c r="P115" s="328"/>
      <c r="Q115" s="324"/>
    </row>
    <row r="116" spans="2:17" ht="18" customHeight="1">
      <c r="B116" s="325"/>
      <c r="C116" s="326"/>
      <c r="D116" s="327"/>
      <c r="E116" s="298"/>
      <c r="F116" s="298"/>
      <c r="G116" s="298"/>
      <c r="H116" s="298"/>
      <c r="I116" s="298"/>
      <c r="J116" s="298"/>
      <c r="K116" s="298"/>
      <c r="L116" s="298"/>
      <c r="M116" s="298"/>
      <c r="N116" s="299"/>
      <c r="O116" s="203"/>
      <c r="P116" s="328"/>
      <c r="Q116" s="324"/>
    </row>
    <row r="117" spans="2:17" ht="18" customHeight="1">
      <c r="B117" s="325"/>
      <c r="C117" s="326"/>
      <c r="D117" s="327"/>
      <c r="E117" s="298"/>
      <c r="F117" s="298"/>
      <c r="G117" s="298"/>
      <c r="H117" s="298"/>
      <c r="I117" s="298"/>
      <c r="J117" s="298"/>
      <c r="K117" s="298"/>
      <c r="L117" s="298"/>
      <c r="M117" s="298"/>
      <c r="N117" s="299"/>
      <c r="O117" s="300"/>
      <c r="P117" s="328"/>
      <c r="Q117" s="324"/>
    </row>
    <row r="118" spans="2:17" ht="18" customHeight="1">
      <c r="B118" s="325"/>
      <c r="C118" s="326"/>
      <c r="D118" s="327"/>
      <c r="E118" s="298"/>
      <c r="F118" s="298"/>
      <c r="G118" s="298"/>
      <c r="H118" s="298"/>
      <c r="I118" s="298"/>
      <c r="J118" s="298"/>
      <c r="K118" s="298"/>
      <c r="L118" s="298"/>
      <c r="M118" s="298"/>
      <c r="N118" s="299"/>
      <c r="O118" s="203"/>
      <c r="P118" s="328"/>
      <c r="Q118" s="324"/>
    </row>
    <row r="119" spans="2:17" ht="18" customHeight="1">
      <c r="B119" s="325"/>
      <c r="C119" s="326"/>
      <c r="D119" s="327"/>
      <c r="E119" s="298"/>
      <c r="F119" s="298"/>
      <c r="G119" s="298"/>
      <c r="H119" s="298"/>
      <c r="I119" s="298"/>
      <c r="J119" s="298"/>
      <c r="K119" s="298"/>
      <c r="L119" s="298"/>
      <c r="M119" s="298"/>
      <c r="N119" s="299"/>
      <c r="O119" s="203"/>
      <c r="P119" s="328"/>
      <c r="Q119" s="324"/>
    </row>
    <row r="120" spans="2:17" ht="18" customHeight="1">
      <c r="B120" s="325"/>
      <c r="C120" s="326"/>
      <c r="D120" s="327"/>
      <c r="E120" s="298"/>
      <c r="F120" s="298"/>
      <c r="G120" s="298"/>
      <c r="H120" s="298"/>
      <c r="I120" s="298"/>
      <c r="J120" s="298"/>
      <c r="K120" s="298"/>
      <c r="L120" s="298"/>
      <c r="M120" s="298"/>
      <c r="N120" s="299"/>
      <c r="O120" s="300"/>
      <c r="P120" s="328"/>
      <c r="Q120" s="324"/>
    </row>
    <row r="121" spans="2:17" ht="18" customHeight="1">
      <c r="B121" s="325"/>
      <c r="C121" s="326"/>
      <c r="D121" s="327"/>
      <c r="E121" s="298"/>
      <c r="F121" s="298"/>
      <c r="G121" s="298"/>
      <c r="H121" s="298"/>
      <c r="I121" s="298"/>
      <c r="J121" s="298"/>
      <c r="K121" s="298"/>
      <c r="L121" s="298"/>
      <c r="M121" s="298"/>
      <c r="N121" s="299"/>
      <c r="O121" s="203"/>
      <c r="P121" s="328"/>
      <c r="Q121" s="324"/>
    </row>
    <row r="122" spans="2:17" ht="18" customHeight="1">
      <c r="B122" s="325"/>
      <c r="C122" s="326"/>
      <c r="D122" s="327"/>
      <c r="E122" s="298"/>
      <c r="F122" s="298"/>
      <c r="G122" s="298"/>
      <c r="H122" s="298"/>
      <c r="I122" s="298"/>
      <c r="J122" s="298"/>
      <c r="K122" s="298"/>
      <c r="L122" s="298"/>
      <c r="M122" s="298"/>
      <c r="N122" s="299"/>
      <c r="O122" s="203"/>
      <c r="P122" s="328"/>
      <c r="Q122" s="324"/>
    </row>
    <row r="123" spans="2:17" ht="18" customHeight="1">
      <c r="B123" s="325"/>
      <c r="C123" s="326"/>
      <c r="D123" s="327"/>
      <c r="E123" s="298"/>
      <c r="F123" s="298"/>
      <c r="G123" s="298"/>
      <c r="H123" s="298"/>
      <c r="I123" s="298"/>
      <c r="J123" s="298"/>
      <c r="K123" s="298"/>
      <c r="L123" s="298"/>
      <c r="M123" s="298"/>
      <c r="N123" s="299"/>
      <c r="O123" s="300"/>
      <c r="P123" s="328"/>
      <c r="Q123" s="324"/>
    </row>
    <row r="124" spans="2:17" ht="18" customHeight="1">
      <c r="B124" s="325"/>
      <c r="C124" s="326"/>
      <c r="D124" s="327"/>
      <c r="E124" s="298"/>
      <c r="F124" s="298"/>
      <c r="G124" s="298"/>
      <c r="H124" s="298"/>
      <c r="I124" s="298"/>
      <c r="J124" s="298"/>
      <c r="K124" s="298"/>
      <c r="L124" s="298"/>
      <c r="M124" s="298"/>
      <c r="N124" s="299"/>
      <c r="O124" s="203"/>
      <c r="P124" s="328"/>
      <c r="Q124" s="324"/>
    </row>
    <row r="125" spans="2:17" ht="18" customHeight="1">
      <c r="B125" s="325"/>
      <c r="C125" s="326"/>
      <c r="D125" s="327"/>
      <c r="E125" s="298"/>
      <c r="F125" s="298"/>
      <c r="G125" s="298"/>
      <c r="H125" s="298"/>
      <c r="I125" s="298"/>
      <c r="J125" s="298"/>
      <c r="K125" s="298"/>
      <c r="L125" s="298"/>
      <c r="M125" s="298"/>
      <c r="N125" s="299"/>
      <c r="O125" s="203"/>
      <c r="P125" s="328"/>
      <c r="Q125" s="324"/>
    </row>
    <row r="126" spans="2:17" ht="18" customHeight="1">
      <c r="B126" s="325"/>
      <c r="C126" s="326"/>
      <c r="D126" s="327"/>
      <c r="E126" s="298"/>
      <c r="F126" s="298"/>
      <c r="G126" s="298"/>
      <c r="H126" s="298"/>
      <c r="I126" s="298"/>
      <c r="J126" s="298"/>
      <c r="K126" s="298"/>
      <c r="L126" s="298"/>
      <c r="M126" s="298"/>
      <c r="N126" s="299"/>
      <c r="O126" s="300"/>
      <c r="P126" s="328"/>
      <c r="Q126" s="324"/>
    </row>
    <row r="127" spans="2:17" ht="18" customHeight="1">
      <c r="B127" s="325"/>
      <c r="C127" s="326"/>
      <c r="D127" s="327"/>
      <c r="E127" s="298"/>
      <c r="F127" s="298"/>
      <c r="G127" s="298"/>
      <c r="H127" s="298"/>
      <c r="I127" s="298"/>
      <c r="J127" s="298"/>
      <c r="K127" s="298"/>
      <c r="L127" s="298"/>
      <c r="M127" s="298"/>
      <c r="N127" s="299"/>
      <c r="O127" s="203"/>
      <c r="P127" s="328"/>
      <c r="Q127" s="324"/>
    </row>
    <row r="128" spans="2:17" ht="18" customHeight="1">
      <c r="B128" s="325"/>
      <c r="C128" s="326"/>
      <c r="D128" s="327"/>
      <c r="E128" s="298"/>
      <c r="F128" s="298"/>
      <c r="G128" s="298"/>
      <c r="H128" s="298"/>
      <c r="I128" s="298"/>
      <c r="J128" s="298"/>
      <c r="K128" s="298"/>
      <c r="L128" s="298"/>
      <c r="M128" s="298"/>
      <c r="N128" s="299"/>
      <c r="O128" s="203"/>
      <c r="P128" s="328"/>
      <c r="Q128" s="324"/>
    </row>
    <row r="129" spans="2:17" ht="18" customHeight="1">
      <c r="B129" s="325"/>
      <c r="C129" s="326"/>
      <c r="D129" s="327"/>
      <c r="E129" s="298"/>
      <c r="F129" s="298"/>
      <c r="G129" s="298"/>
      <c r="H129" s="298"/>
      <c r="I129" s="298"/>
      <c r="J129" s="298"/>
      <c r="K129" s="298"/>
      <c r="L129" s="298"/>
      <c r="M129" s="298"/>
      <c r="N129" s="299"/>
      <c r="O129" s="300"/>
      <c r="P129" s="328"/>
      <c r="Q129" s="324"/>
    </row>
    <row r="130" spans="2:17" ht="18" customHeight="1">
      <c r="B130" s="325"/>
      <c r="C130" s="326"/>
      <c r="D130" s="327"/>
      <c r="E130" s="298"/>
      <c r="F130" s="298"/>
      <c r="G130" s="298"/>
      <c r="H130" s="298"/>
      <c r="I130" s="298"/>
      <c r="J130" s="298"/>
      <c r="K130" s="298"/>
      <c r="L130" s="298"/>
      <c r="M130" s="298"/>
      <c r="N130" s="299"/>
      <c r="O130" s="203"/>
      <c r="P130" s="328"/>
      <c r="Q130" s="324"/>
    </row>
    <row r="131" spans="2:17" ht="18" customHeight="1">
      <c r="B131" s="325"/>
      <c r="C131" s="326"/>
      <c r="D131" s="327"/>
      <c r="E131" s="298"/>
      <c r="F131" s="298"/>
      <c r="G131" s="298"/>
      <c r="H131" s="298"/>
      <c r="I131" s="298"/>
      <c r="J131" s="298"/>
      <c r="K131" s="298"/>
      <c r="L131" s="298"/>
      <c r="M131" s="298"/>
      <c r="N131" s="299"/>
      <c r="O131" s="203"/>
      <c r="P131" s="328"/>
      <c r="Q131" s="324"/>
    </row>
    <row r="132" spans="2:17" ht="18" customHeight="1">
      <c r="B132" s="325"/>
      <c r="C132" s="326"/>
      <c r="D132" s="327"/>
      <c r="E132" s="298"/>
      <c r="F132" s="298"/>
      <c r="G132" s="298"/>
      <c r="H132" s="298"/>
      <c r="I132" s="298"/>
      <c r="J132" s="298"/>
      <c r="K132" s="298"/>
      <c r="L132" s="298"/>
      <c r="M132" s="298"/>
      <c r="N132" s="299"/>
      <c r="O132" s="300"/>
      <c r="P132" s="328"/>
      <c r="Q132" s="324"/>
    </row>
    <row r="133" spans="2:17" ht="18" customHeight="1">
      <c r="B133" s="325"/>
      <c r="C133" s="326"/>
      <c r="D133" s="327"/>
      <c r="E133" s="298"/>
      <c r="F133" s="298"/>
      <c r="G133" s="298"/>
      <c r="H133" s="298"/>
      <c r="I133" s="298"/>
      <c r="J133" s="298"/>
      <c r="K133" s="298"/>
      <c r="L133" s="298"/>
      <c r="M133" s="298"/>
      <c r="N133" s="299"/>
      <c r="O133" s="203"/>
      <c r="P133" s="328"/>
      <c r="Q133" s="324"/>
    </row>
    <row r="134" spans="2:17" ht="18" customHeight="1">
      <c r="B134" s="325"/>
      <c r="C134" s="326"/>
      <c r="D134" s="327"/>
      <c r="E134" s="298"/>
      <c r="F134" s="298"/>
      <c r="G134" s="298"/>
      <c r="H134" s="298"/>
      <c r="I134" s="298"/>
      <c r="J134" s="298"/>
      <c r="K134" s="298"/>
      <c r="L134" s="298"/>
      <c r="M134" s="298"/>
      <c r="N134" s="299"/>
      <c r="O134" s="203"/>
      <c r="P134" s="328"/>
      <c r="Q134" s="324"/>
    </row>
    <row r="135" spans="2:17" ht="18" customHeight="1">
      <c r="B135" s="325"/>
      <c r="C135" s="326"/>
      <c r="D135" s="327"/>
      <c r="E135" s="298"/>
      <c r="F135" s="298"/>
      <c r="G135" s="298"/>
      <c r="H135" s="298"/>
      <c r="I135" s="298"/>
      <c r="J135" s="298"/>
      <c r="K135" s="298"/>
      <c r="L135" s="298"/>
      <c r="M135" s="298"/>
      <c r="N135" s="299"/>
      <c r="O135" s="300"/>
      <c r="P135" s="328"/>
      <c r="Q135" s="324"/>
    </row>
    <row r="136" spans="2:17" ht="18" customHeight="1">
      <c r="B136" s="325"/>
      <c r="C136" s="326"/>
      <c r="D136" s="327"/>
      <c r="E136" s="298"/>
      <c r="F136" s="298"/>
      <c r="G136" s="298"/>
      <c r="H136" s="298"/>
      <c r="I136" s="298"/>
      <c r="J136" s="298"/>
      <c r="K136" s="298"/>
      <c r="L136" s="298"/>
      <c r="M136" s="298"/>
      <c r="N136" s="299"/>
      <c r="O136" s="203"/>
      <c r="P136" s="328"/>
      <c r="Q136" s="324"/>
    </row>
    <row r="137" spans="2:17" ht="18" customHeight="1">
      <c r="B137" s="325"/>
      <c r="C137" s="326"/>
      <c r="D137" s="327"/>
      <c r="E137" s="298"/>
      <c r="F137" s="298"/>
      <c r="G137" s="298"/>
      <c r="H137" s="298"/>
      <c r="I137" s="298"/>
      <c r="J137" s="298"/>
      <c r="K137" s="298"/>
      <c r="L137" s="298"/>
      <c r="M137" s="298"/>
      <c r="N137" s="299"/>
      <c r="O137" s="203"/>
      <c r="P137" s="328"/>
      <c r="Q137" s="324"/>
    </row>
    <row r="138" spans="2:17" ht="18" customHeight="1">
      <c r="B138" s="325"/>
      <c r="C138" s="326"/>
      <c r="D138" s="327"/>
      <c r="E138" s="298"/>
      <c r="F138" s="298"/>
      <c r="G138" s="298"/>
      <c r="H138" s="298"/>
      <c r="I138" s="298"/>
      <c r="J138" s="298"/>
      <c r="K138" s="298"/>
      <c r="L138" s="298"/>
      <c r="M138" s="298"/>
      <c r="N138" s="299"/>
      <c r="O138" s="300"/>
      <c r="P138" s="328"/>
      <c r="Q138" s="324"/>
    </row>
    <row r="139" spans="2:17" ht="18" customHeight="1">
      <c r="B139" s="325"/>
      <c r="C139" s="326"/>
      <c r="D139" s="327"/>
      <c r="E139" s="298"/>
      <c r="F139" s="298"/>
      <c r="G139" s="298"/>
      <c r="H139" s="298"/>
      <c r="I139" s="298"/>
      <c r="J139" s="298"/>
      <c r="K139" s="298"/>
      <c r="L139" s="298"/>
      <c r="M139" s="298"/>
      <c r="N139" s="299"/>
      <c r="O139" s="203"/>
      <c r="P139" s="328"/>
      <c r="Q139" s="324"/>
    </row>
    <row r="140" spans="2:17" ht="18" customHeight="1">
      <c r="B140" s="325"/>
      <c r="C140" s="326"/>
      <c r="D140" s="327"/>
      <c r="E140" s="298"/>
      <c r="F140" s="298"/>
      <c r="G140" s="298"/>
      <c r="H140" s="298"/>
      <c r="I140" s="298"/>
      <c r="J140" s="298"/>
      <c r="K140" s="298"/>
      <c r="L140" s="298"/>
      <c r="M140" s="298"/>
      <c r="N140" s="299"/>
      <c r="O140" s="203"/>
      <c r="P140" s="328"/>
      <c r="Q140" s="324"/>
    </row>
    <row r="141" spans="2:17" ht="18" customHeight="1">
      <c r="B141" s="325"/>
      <c r="C141" s="326"/>
      <c r="D141" s="327"/>
      <c r="E141" s="298"/>
      <c r="F141" s="298"/>
      <c r="G141" s="298"/>
      <c r="H141" s="298"/>
      <c r="I141" s="298"/>
      <c r="J141" s="298"/>
      <c r="K141" s="298"/>
      <c r="L141" s="298"/>
      <c r="M141" s="298"/>
      <c r="N141" s="299"/>
      <c r="O141" s="300"/>
      <c r="P141" s="328"/>
      <c r="Q141" s="324"/>
    </row>
    <row r="142" spans="2:17" ht="18" customHeight="1">
      <c r="B142" s="325"/>
      <c r="C142" s="326"/>
      <c r="D142" s="327"/>
      <c r="E142" s="298"/>
      <c r="F142" s="298"/>
      <c r="G142" s="298"/>
      <c r="H142" s="298"/>
      <c r="I142" s="298"/>
      <c r="J142" s="298"/>
      <c r="K142" s="298"/>
      <c r="L142" s="298"/>
      <c r="M142" s="298"/>
      <c r="N142" s="299"/>
      <c r="O142" s="203"/>
      <c r="P142" s="328"/>
      <c r="Q142" s="324"/>
    </row>
    <row r="143" spans="2:17" ht="18" customHeight="1">
      <c r="B143" s="325"/>
      <c r="C143" s="326"/>
      <c r="D143" s="327"/>
      <c r="E143" s="298"/>
      <c r="F143" s="298"/>
      <c r="G143" s="298"/>
      <c r="H143" s="298"/>
      <c r="I143" s="298"/>
      <c r="J143" s="298"/>
      <c r="K143" s="298"/>
      <c r="L143" s="298"/>
      <c r="M143" s="298"/>
      <c r="N143" s="299"/>
      <c r="O143" s="203"/>
      <c r="P143" s="328"/>
      <c r="Q143" s="324"/>
    </row>
    <row r="144" spans="2:17" ht="18" customHeight="1">
      <c r="B144" s="325"/>
      <c r="C144" s="326"/>
      <c r="D144" s="327"/>
      <c r="E144" s="298"/>
      <c r="F144" s="298"/>
      <c r="G144" s="298"/>
      <c r="H144" s="298"/>
      <c r="I144" s="298"/>
      <c r="J144" s="298"/>
      <c r="K144" s="298"/>
      <c r="L144" s="298"/>
      <c r="M144" s="298"/>
      <c r="N144" s="299"/>
      <c r="O144" s="300"/>
      <c r="P144" s="328"/>
      <c r="Q144" s="324"/>
    </row>
    <row r="145" spans="2:17" ht="18" customHeight="1">
      <c r="B145" s="325"/>
      <c r="C145" s="326"/>
      <c r="D145" s="327"/>
      <c r="E145" s="298"/>
      <c r="F145" s="298"/>
      <c r="G145" s="298"/>
      <c r="H145" s="298"/>
      <c r="I145" s="298"/>
      <c r="J145" s="298"/>
      <c r="K145" s="298"/>
      <c r="L145" s="298"/>
      <c r="M145" s="298"/>
      <c r="N145" s="299"/>
      <c r="O145" s="203"/>
      <c r="P145" s="328"/>
      <c r="Q145" s="324"/>
    </row>
  </sheetData>
  <sheetProtection formatCells="0" insertRows="0" deleteRows="0" autoFilter="0"/>
  <mergeCells count="81">
    <mergeCell ref="V4:AK4"/>
    <mergeCell ref="B4:Q4"/>
    <mergeCell ref="B143:B145"/>
    <mergeCell ref="C143:C145"/>
    <mergeCell ref="D143:D145"/>
    <mergeCell ref="P143:P145"/>
    <mergeCell ref="Q143:Q145"/>
    <mergeCell ref="B140:B142"/>
    <mergeCell ref="C140:C142"/>
    <mergeCell ref="D140:D142"/>
    <mergeCell ref="P140:P142"/>
    <mergeCell ref="Q140:Q142"/>
    <mergeCell ref="Q131:Q133"/>
    <mergeCell ref="B134:B136"/>
    <mergeCell ref="C134:C136"/>
    <mergeCell ref="D134:D136"/>
    <mergeCell ref="P134:P136"/>
    <mergeCell ref="Q134:Q136"/>
    <mergeCell ref="B137:B139"/>
    <mergeCell ref="C137:C139"/>
    <mergeCell ref="D137:D139"/>
    <mergeCell ref="P137:P139"/>
    <mergeCell ref="Q137:Q139"/>
    <mergeCell ref="B131:B133"/>
    <mergeCell ref="C131:C133"/>
    <mergeCell ref="D131:D133"/>
    <mergeCell ref="P131:P133"/>
    <mergeCell ref="Q125:Q127"/>
    <mergeCell ref="B128:B130"/>
    <mergeCell ref="C128:C130"/>
    <mergeCell ref="D128:D130"/>
    <mergeCell ref="P128:P130"/>
    <mergeCell ref="Q128:Q130"/>
    <mergeCell ref="B125:B127"/>
    <mergeCell ref="C125:C127"/>
    <mergeCell ref="D125:D127"/>
    <mergeCell ref="P125:P127"/>
    <mergeCell ref="B122:B124"/>
    <mergeCell ref="C122:C124"/>
    <mergeCell ref="D122:D124"/>
    <mergeCell ref="P122:P124"/>
    <mergeCell ref="Q122:Q124"/>
    <mergeCell ref="B119:B121"/>
    <mergeCell ref="C119:C121"/>
    <mergeCell ref="D119:D121"/>
    <mergeCell ref="P119:P121"/>
    <mergeCell ref="Q119:Q121"/>
    <mergeCell ref="B116:B118"/>
    <mergeCell ref="C116:C118"/>
    <mergeCell ref="D116:D118"/>
    <mergeCell ref="P116:P118"/>
    <mergeCell ref="Q116:Q118"/>
    <mergeCell ref="B113:B115"/>
    <mergeCell ref="C113:C115"/>
    <mergeCell ref="D113:D115"/>
    <mergeCell ref="P113:P115"/>
    <mergeCell ref="Q113:Q115"/>
    <mergeCell ref="Q110:Q112"/>
    <mergeCell ref="B107:B109"/>
    <mergeCell ref="C107:C109"/>
    <mergeCell ref="D107:D109"/>
    <mergeCell ref="P107:P109"/>
    <mergeCell ref="Q107:Q109"/>
    <mergeCell ref="B110:B112"/>
    <mergeCell ref="C110:C112"/>
    <mergeCell ref="D110:D112"/>
    <mergeCell ref="P110:P112"/>
    <mergeCell ref="B105:D105"/>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3">
    <dataValidation imeMode="off" allowBlank="1" showInputMessage="1" showErrorMessage="1" sqref="C106:D106 C102 C103:D104 B102:B106 E102:F106 H102:M106 B9:D101"/>
    <dataValidation imeMode="disabled" allowBlank="1" showInputMessage="1" showErrorMessage="1" sqref="E105:F105 E8:M101"/>
    <dataValidation allowBlank="1" showInputMessage="1" sqref="F2"/>
  </dataValidations>
  <printOptions horizontalCentered="1"/>
  <pageMargins left="0.31496062992125984" right="0.31496062992125984" top="0.59055118110236227" bottom="0.19685039370078741"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7"/>
  <sheetViews>
    <sheetView view="pageBreakPreview" topLeftCell="A37" zoomScaleNormal="100" zoomScaleSheetLayoutView="100" workbookViewId="0">
      <selection activeCell="C20" sqref="C20"/>
    </sheetView>
  </sheetViews>
  <sheetFormatPr defaultColWidth="9" defaultRowHeight="18.75"/>
  <cols>
    <col min="1" max="1" width="10.5" style="48" customWidth="1"/>
    <col min="2" max="2" width="15.25" style="48" customWidth="1"/>
    <col min="3" max="3" width="54.25" style="121" customWidth="1"/>
    <col min="4" max="16384" width="9" style="48"/>
  </cols>
  <sheetData>
    <row r="1" spans="1:4" ht="9.75" customHeight="1">
      <c r="A1" s="349"/>
      <c r="B1" s="349"/>
      <c r="C1" s="349"/>
      <c r="D1" s="349"/>
    </row>
    <row r="2" spans="1:4" ht="15.75" customHeight="1">
      <c r="A2" s="106"/>
      <c r="C2" s="107"/>
      <c r="D2" s="108" t="s">
        <v>310</v>
      </c>
    </row>
    <row r="3" spans="1:4" ht="15.75" customHeight="1">
      <c r="A3" s="109"/>
      <c r="C3" s="110" t="s">
        <v>75</v>
      </c>
      <c r="D3" s="111">
        <v>200</v>
      </c>
    </row>
    <row r="4" spans="1:4" ht="15.75" customHeight="1">
      <c r="A4" s="109"/>
      <c r="C4" s="110" t="s">
        <v>111</v>
      </c>
      <c r="D4" s="111">
        <v>300</v>
      </c>
    </row>
    <row r="5" spans="1:4" ht="24" customHeight="1">
      <c r="A5" s="109" t="s">
        <v>27</v>
      </c>
      <c r="B5" s="106"/>
      <c r="C5" s="112"/>
      <c r="D5" s="113"/>
    </row>
    <row r="6" spans="1:4" ht="6.75" customHeight="1">
      <c r="A6" s="109"/>
      <c r="B6" s="106"/>
      <c r="C6" s="112"/>
      <c r="D6" s="113"/>
    </row>
    <row r="7" spans="1:4" ht="21" customHeight="1">
      <c r="A7" s="136" t="s">
        <v>28</v>
      </c>
      <c r="B7" s="106"/>
      <c r="C7" s="112"/>
      <c r="D7" s="113"/>
    </row>
    <row r="8" spans="1:4" ht="15.75" customHeight="1">
      <c r="A8" s="350" t="s">
        <v>29</v>
      </c>
      <c r="B8" s="351"/>
      <c r="C8" s="114" t="s">
        <v>30</v>
      </c>
      <c r="D8" s="115" t="s">
        <v>311</v>
      </c>
    </row>
    <row r="9" spans="1:4" ht="15.75" customHeight="1">
      <c r="A9" s="356" t="s">
        <v>279</v>
      </c>
      <c r="B9" s="116" t="s">
        <v>31</v>
      </c>
      <c r="C9" s="116" t="s">
        <v>32</v>
      </c>
      <c r="D9" s="115">
        <v>1</v>
      </c>
    </row>
    <row r="10" spans="1:4" ht="15.75" customHeight="1">
      <c r="A10" s="357"/>
      <c r="B10" s="116" t="s">
        <v>33</v>
      </c>
      <c r="C10" s="116" t="s">
        <v>34</v>
      </c>
      <c r="D10" s="115">
        <v>2</v>
      </c>
    </row>
    <row r="11" spans="1:4" ht="15.75" customHeight="1">
      <c r="A11" s="352" t="s">
        <v>278</v>
      </c>
      <c r="B11" s="353"/>
      <c r="C11" s="308" t="s">
        <v>587</v>
      </c>
      <c r="D11" s="115">
        <v>3</v>
      </c>
    </row>
    <row r="12" spans="1:4" ht="15.75" customHeight="1">
      <c r="A12" s="354" t="s">
        <v>36</v>
      </c>
      <c r="B12" s="335" t="s">
        <v>37</v>
      </c>
      <c r="C12" s="116" t="s">
        <v>238</v>
      </c>
      <c r="D12" s="115">
        <v>4</v>
      </c>
    </row>
    <row r="13" spans="1:4" ht="15.75" customHeight="1">
      <c r="A13" s="354"/>
      <c r="B13" s="335"/>
      <c r="C13" s="117" t="s">
        <v>239</v>
      </c>
      <c r="D13" s="115">
        <v>5</v>
      </c>
    </row>
    <row r="14" spans="1:4" ht="15.75" customHeight="1">
      <c r="A14" s="354"/>
      <c r="B14" s="335"/>
      <c r="C14" s="118" t="s">
        <v>230</v>
      </c>
      <c r="D14" s="115">
        <v>6</v>
      </c>
    </row>
    <row r="15" spans="1:4" ht="15.75" customHeight="1">
      <c r="A15" s="354"/>
      <c r="B15" s="358" t="s">
        <v>38</v>
      </c>
      <c r="C15" s="116" t="s">
        <v>240</v>
      </c>
      <c r="D15" s="115">
        <v>7</v>
      </c>
    </row>
    <row r="16" spans="1:4" ht="15.75" customHeight="1">
      <c r="A16" s="354"/>
      <c r="B16" s="359"/>
      <c r="C16" s="116" t="s">
        <v>241</v>
      </c>
      <c r="D16" s="115">
        <v>8</v>
      </c>
    </row>
    <row r="17" spans="1:7" ht="15.75" customHeight="1">
      <c r="A17" s="354"/>
      <c r="B17" s="359"/>
      <c r="C17" s="116" t="s">
        <v>242</v>
      </c>
      <c r="D17" s="115">
        <v>9</v>
      </c>
    </row>
    <row r="18" spans="1:7" ht="15.75" customHeight="1">
      <c r="A18" s="355"/>
      <c r="B18" s="360"/>
      <c r="C18" s="258" t="s">
        <v>552</v>
      </c>
      <c r="D18" s="257">
        <v>100</v>
      </c>
    </row>
    <row r="19" spans="1:7" ht="15.75" customHeight="1">
      <c r="A19" s="354"/>
      <c r="B19" s="335" t="s">
        <v>39</v>
      </c>
      <c r="C19" s="118" t="s">
        <v>243</v>
      </c>
      <c r="D19" s="115">
        <v>10</v>
      </c>
    </row>
    <row r="20" spans="1:7" ht="15.75" customHeight="1">
      <c r="A20" s="354"/>
      <c r="B20" s="335"/>
      <c r="C20" s="118" t="s">
        <v>244</v>
      </c>
      <c r="D20" s="115">
        <v>11</v>
      </c>
    </row>
    <row r="21" spans="1:7" ht="15.75" customHeight="1">
      <c r="A21" s="354"/>
      <c r="B21" s="335"/>
      <c r="C21" s="118" t="s">
        <v>231</v>
      </c>
      <c r="D21" s="115">
        <v>12</v>
      </c>
    </row>
    <row r="22" spans="1:7" ht="15.75" customHeight="1">
      <c r="A22" s="354"/>
      <c r="B22" s="361" t="s">
        <v>40</v>
      </c>
      <c r="C22" s="118" t="s">
        <v>245</v>
      </c>
      <c r="D22" s="115">
        <v>13</v>
      </c>
    </row>
    <row r="23" spans="1:7" ht="15.75" customHeight="1">
      <c r="A23" s="354"/>
      <c r="B23" s="362"/>
      <c r="C23" s="118" t="s">
        <v>246</v>
      </c>
      <c r="D23" s="115">
        <v>14</v>
      </c>
    </row>
    <row r="24" spans="1:7" ht="15.75" customHeight="1">
      <c r="A24" s="356"/>
      <c r="B24" s="362"/>
      <c r="C24" s="118" t="s">
        <v>247</v>
      </c>
      <c r="D24" s="115">
        <v>15</v>
      </c>
    </row>
    <row r="25" spans="1:7" ht="15.75" customHeight="1">
      <c r="A25" s="251"/>
      <c r="B25" s="357"/>
      <c r="C25" s="258" t="s">
        <v>552</v>
      </c>
      <c r="D25" s="257">
        <v>100</v>
      </c>
    </row>
    <row r="26" spans="1:7" ht="15.75" customHeight="1">
      <c r="A26" s="251"/>
      <c r="B26" s="363" t="s">
        <v>41</v>
      </c>
      <c r="C26" s="110" t="s">
        <v>42</v>
      </c>
      <c r="D26" s="115">
        <v>16</v>
      </c>
    </row>
    <row r="27" spans="1:7" ht="15.75" customHeight="1">
      <c r="A27" s="306"/>
      <c r="B27" s="364"/>
      <c r="C27" s="197" t="s">
        <v>553</v>
      </c>
      <c r="D27" s="196">
        <v>101</v>
      </c>
    </row>
    <row r="28" spans="1:7" ht="15.75" customHeight="1">
      <c r="A28" s="119"/>
      <c r="B28" s="341"/>
      <c r="C28" s="197" t="s">
        <v>595</v>
      </c>
      <c r="D28" s="196">
        <v>117</v>
      </c>
      <c r="G28" s="259"/>
    </row>
    <row r="29" spans="1:7" ht="15.75" customHeight="1">
      <c r="A29" s="120"/>
      <c r="D29" s="122"/>
    </row>
    <row r="30" spans="1:7" ht="21.75" customHeight="1">
      <c r="A30" s="136" t="s">
        <v>43</v>
      </c>
      <c r="B30" s="120"/>
      <c r="D30" s="122"/>
    </row>
    <row r="31" spans="1:7" ht="15.75" customHeight="1">
      <c r="A31" s="350" t="s">
        <v>29</v>
      </c>
      <c r="B31" s="351"/>
      <c r="C31" s="114" t="s">
        <v>30</v>
      </c>
      <c r="D31" s="115" t="s">
        <v>311</v>
      </c>
    </row>
    <row r="32" spans="1:7" ht="15.75" customHeight="1">
      <c r="A32" s="352" t="s">
        <v>45</v>
      </c>
      <c r="B32" s="353"/>
      <c r="C32" s="123" t="s">
        <v>313</v>
      </c>
      <c r="D32" s="108">
        <v>17</v>
      </c>
    </row>
    <row r="33" spans="1:4" ht="15.75" customHeight="1">
      <c r="A33" s="352"/>
      <c r="B33" s="353"/>
      <c r="C33" s="123" t="s">
        <v>314</v>
      </c>
      <c r="D33" s="108">
        <v>18</v>
      </c>
    </row>
    <row r="34" spans="1:4" ht="15.75" customHeight="1">
      <c r="A34" s="352"/>
      <c r="B34" s="353"/>
      <c r="C34" s="123" t="s">
        <v>315</v>
      </c>
      <c r="D34" s="108">
        <v>19</v>
      </c>
    </row>
    <row r="35" spans="1:4" ht="15.75" customHeight="1">
      <c r="A35" s="352"/>
      <c r="B35" s="353"/>
      <c r="C35" s="123" t="s">
        <v>316</v>
      </c>
      <c r="D35" s="108">
        <v>20</v>
      </c>
    </row>
    <row r="36" spans="1:4" ht="15.75" customHeight="1">
      <c r="A36" s="352"/>
      <c r="B36" s="353"/>
      <c r="C36" s="123" t="s">
        <v>317</v>
      </c>
      <c r="D36" s="108">
        <v>21</v>
      </c>
    </row>
    <row r="37" spans="1:4" ht="15.75" customHeight="1">
      <c r="A37" s="352"/>
      <c r="B37" s="353"/>
      <c r="C37" s="123" t="s">
        <v>318</v>
      </c>
      <c r="D37" s="108">
        <v>22</v>
      </c>
    </row>
    <row r="38" spans="1:4" ht="15.75" customHeight="1">
      <c r="A38" s="352"/>
      <c r="B38" s="353"/>
      <c r="C38" s="123" t="s">
        <v>83</v>
      </c>
      <c r="D38" s="108">
        <v>23</v>
      </c>
    </row>
    <row r="39" spans="1:4" ht="7.5" customHeight="1">
      <c r="A39" s="106"/>
      <c r="B39" s="106"/>
      <c r="C39" s="112"/>
      <c r="D39" s="113"/>
    </row>
    <row r="40" spans="1:4" ht="7.5" customHeight="1">
      <c r="A40" s="106"/>
      <c r="B40" s="106"/>
      <c r="C40" s="112"/>
      <c r="D40" s="113"/>
    </row>
    <row r="41" spans="1:4" ht="24" customHeight="1">
      <c r="A41" s="109" t="s">
        <v>46</v>
      </c>
      <c r="B41" s="106"/>
      <c r="C41" s="112"/>
      <c r="D41" s="113"/>
    </row>
    <row r="42" spans="1:4" ht="9" customHeight="1">
      <c r="A42" s="109"/>
      <c r="B42" s="106"/>
      <c r="C42" s="112"/>
      <c r="D42" s="113"/>
    </row>
    <row r="43" spans="1:4" ht="18.75" customHeight="1">
      <c r="A43" s="137" t="s">
        <v>47</v>
      </c>
      <c r="B43" s="106"/>
      <c r="C43" s="112"/>
      <c r="D43" s="113"/>
    </row>
    <row r="44" spans="1:4" ht="15.75" customHeight="1">
      <c r="A44" s="350" t="s">
        <v>29</v>
      </c>
      <c r="B44" s="351"/>
      <c r="C44" s="114" t="s">
        <v>30</v>
      </c>
      <c r="D44" s="108" t="s">
        <v>310</v>
      </c>
    </row>
    <row r="45" spans="1:4" ht="15.75" customHeight="1">
      <c r="A45" s="333" t="s">
        <v>496</v>
      </c>
      <c r="B45" s="367" t="s">
        <v>48</v>
      </c>
      <c r="C45" s="118" t="s">
        <v>49</v>
      </c>
      <c r="D45" s="108">
        <v>24</v>
      </c>
    </row>
    <row r="46" spans="1:4" ht="15.75" customHeight="1">
      <c r="A46" s="334"/>
      <c r="B46" s="359"/>
      <c r="C46" s="124" t="s">
        <v>50</v>
      </c>
      <c r="D46" s="108">
        <v>25</v>
      </c>
    </row>
    <row r="47" spans="1:4" ht="15.75" customHeight="1">
      <c r="A47" s="334"/>
      <c r="B47" s="359"/>
      <c r="C47" s="118" t="s">
        <v>51</v>
      </c>
      <c r="D47" s="108">
        <v>26</v>
      </c>
    </row>
    <row r="48" spans="1:4" ht="15.75" customHeight="1">
      <c r="A48" s="334"/>
      <c r="B48" s="359"/>
      <c r="C48" s="118" t="s">
        <v>52</v>
      </c>
      <c r="D48" s="108">
        <v>27</v>
      </c>
    </row>
    <row r="49" spans="1:4" ht="15.75" customHeight="1">
      <c r="A49" s="345"/>
      <c r="B49" s="125" t="s">
        <v>491</v>
      </c>
      <c r="C49" s="126" t="s">
        <v>34</v>
      </c>
      <c r="D49" s="108">
        <v>28</v>
      </c>
    </row>
    <row r="50" spans="1:4" ht="15.75" customHeight="1">
      <c r="A50" s="346" t="s">
        <v>495</v>
      </c>
      <c r="B50" s="347"/>
      <c r="C50" s="126" t="s">
        <v>53</v>
      </c>
      <c r="D50" s="108">
        <v>29</v>
      </c>
    </row>
    <row r="51" spans="1:4" ht="15.75" customHeight="1">
      <c r="A51" s="335" t="s">
        <v>36</v>
      </c>
      <c r="B51" s="118" t="s">
        <v>54</v>
      </c>
      <c r="C51" s="127" t="s">
        <v>55</v>
      </c>
      <c r="D51" s="108">
        <v>30</v>
      </c>
    </row>
    <row r="52" spans="1:4" ht="15.75" customHeight="1">
      <c r="A52" s="335"/>
      <c r="B52" s="118" t="s">
        <v>56</v>
      </c>
      <c r="C52" s="116" t="s">
        <v>57</v>
      </c>
      <c r="D52" s="108">
        <v>31</v>
      </c>
    </row>
    <row r="53" spans="1:4" ht="15.75" customHeight="1">
      <c r="A53" s="335"/>
      <c r="B53" s="118" t="s">
        <v>58</v>
      </c>
      <c r="C53" s="116" t="s">
        <v>59</v>
      </c>
      <c r="D53" s="108">
        <v>32</v>
      </c>
    </row>
    <row r="54" spans="1:4" ht="15.75" customHeight="1">
      <c r="A54" s="335"/>
      <c r="B54" s="118" t="s">
        <v>40</v>
      </c>
      <c r="C54" s="116" t="s">
        <v>60</v>
      </c>
      <c r="D54" s="108">
        <v>33</v>
      </c>
    </row>
    <row r="55" spans="1:4" ht="15.75" customHeight="1">
      <c r="A55" s="106"/>
      <c r="B55" s="106"/>
      <c r="C55" s="112"/>
      <c r="D55" s="128"/>
    </row>
    <row r="56" spans="1:4" ht="25.5" customHeight="1">
      <c r="A56" s="136" t="s">
        <v>61</v>
      </c>
      <c r="B56" s="106"/>
      <c r="C56" s="129"/>
      <c r="D56" s="113"/>
    </row>
    <row r="57" spans="1:4" ht="17.25" customHeight="1">
      <c r="A57" s="340" t="s">
        <v>29</v>
      </c>
      <c r="B57" s="344"/>
      <c r="C57" s="338" t="s">
        <v>44</v>
      </c>
      <c r="D57" s="331" t="s">
        <v>312</v>
      </c>
    </row>
    <row r="58" spans="1:4" ht="17.25" customHeight="1">
      <c r="A58" s="130"/>
      <c r="B58" s="114" t="s">
        <v>62</v>
      </c>
      <c r="C58" s="348"/>
      <c r="D58" s="332"/>
    </row>
    <row r="59" spans="1:4" ht="17.25" customHeight="1">
      <c r="A59" s="335" t="s">
        <v>490</v>
      </c>
      <c r="B59" s="110" t="s">
        <v>22</v>
      </c>
      <c r="C59" s="125" t="s">
        <v>99</v>
      </c>
      <c r="D59" s="108">
        <v>34</v>
      </c>
    </row>
    <row r="60" spans="1:4" ht="17.25" customHeight="1">
      <c r="A60" s="335"/>
      <c r="B60" s="110" t="s">
        <v>63</v>
      </c>
      <c r="C60" s="125" t="s">
        <v>100</v>
      </c>
      <c r="D60" s="108">
        <v>35</v>
      </c>
    </row>
    <row r="61" spans="1:4" ht="34.5" customHeight="1">
      <c r="A61" s="335"/>
      <c r="B61" s="107" t="s">
        <v>64</v>
      </c>
      <c r="C61" s="125" t="s">
        <v>101</v>
      </c>
      <c r="D61" s="108">
        <v>36</v>
      </c>
    </row>
    <row r="62" spans="1:4" ht="32.25" customHeight="1">
      <c r="A62" s="335"/>
      <c r="B62" s="131" t="s">
        <v>65</v>
      </c>
      <c r="C62" s="125" t="s">
        <v>102</v>
      </c>
      <c r="D62" s="108">
        <v>37</v>
      </c>
    </row>
    <row r="63" spans="1:4" ht="17.25" customHeight="1">
      <c r="A63" s="335"/>
      <c r="B63" s="110" t="s">
        <v>66</v>
      </c>
      <c r="C63" s="125" t="s">
        <v>103</v>
      </c>
      <c r="D63" s="108">
        <v>38</v>
      </c>
    </row>
    <row r="64" spans="1:4" ht="17.25" customHeight="1">
      <c r="A64" s="335" t="s">
        <v>36</v>
      </c>
      <c r="B64" s="336" t="s">
        <v>22</v>
      </c>
      <c r="C64" s="125" t="s">
        <v>104</v>
      </c>
      <c r="D64" s="108">
        <v>39</v>
      </c>
    </row>
    <row r="65" spans="1:4" ht="17.25" customHeight="1">
      <c r="A65" s="335"/>
      <c r="B65" s="336"/>
      <c r="C65" s="125" t="s">
        <v>105</v>
      </c>
      <c r="D65" s="108">
        <v>40</v>
      </c>
    </row>
    <row r="66" spans="1:4" ht="17.25" customHeight="1">
      <c r="A66" s="335"/>
      <c r="B66" s="336"/>
      <c r="C66" s="125" t="s">
        <v>233</v>
      </c>
      <c r="D66" s="108">
        <v>41</v>
      </c>
    </row>
    <row r="67" spans="1:4" ht="17.25" customHeight="1">
      <c r="A67" s="335"/>
      <c r="B67" s="336" t="s">
        <v>67</v>
      </c>
      <c r="C67" s="125" t="s">
        <v>106</v>
      </c>
      <c r="D67" s="108">
        <v>42</v>
      </c>
    </row>
    <row r="68" spans="1:4" ht="17.25" customHeight="1">
      <c r="A68" s="335"/>
      <c r="B68" s="336"/>
      <c r="C68" s="125" t="s">
        <v>84</v>
      </c>
      <c r="D68" s="108">
        <v>43</v>
      </c>
    </row>
    <row r="69" spans="1:4" ht="17.25" customHeight="1">
      <c r="A69" s="335"/>
      <c r="B69" s="336"/>
      <c r="C69" s="125" t="s">
        <v>234</v>
      </c>
      <c r="D69" s="108">
        <v>44</v>
      </c>
    </row>
    <row r="70" spans="1:4" ht="17.25" customHeight="1">
      <c r="A70" s="335"/>
      <c r="B70" s="335" t="s">
        <v>68</v>
      </c>
      <c r="C70" s="125" t="s">
        <v>222</v>
      </c>
      <c r="D70" s="108">
        <v>45</v>
      </c>
    </row>
    <row r="71" spans="1:4" ht="17.25" customHeight="1">
      <c r="A71" s="335"/>
      <c r="B71" s="335"/>
      <c r="C71" s="125" t="s">
        <v>107</v>
      </c>
      <c r="D71" s="108">
        <v>46</v>
      </c>
    </row>
    <row r="72" spans="1:4" ht="17.25" customHeight="1">
      <c r="A72" s="335"/>
      <c r="B72" s="335"/>
      <c r="C72" s="125" t="s">
        <v>235</v>
      </c>
      <c r="D72" s="108">
        <v>47</v>
      </c>
    </row>
    <row r="73" spans="1:4" ht="17.25" customHeight="1">
      <c r="A73" s="335"/>
      <c r="B73" s="337" t="s">
        <v>65</v>
      </c>
      <c r="C73" s="125" t="s">
        <v>108</v>
      </c>
      <c r="D73" s="108">
        <v>48</v>
      </c>
    </row>
    <row r="74" spans="1:4" ht="17.25" customHeight="1">
      <c r="A74" s="335"/>
      <c r="B74" s="337"/>
      <c r="C74" s="125" t="s">
        <v>109</v>
      </c>
      <c r="D74" s="108">
        <v>49</v>
      </c>
    </row>
    <row r="75" spans="1:4" ht="17.25" customHeight="1">
      <c r="A75" s="335"/>
      <c r="B75" s="116" t="s">
        <v>66</v>
      </c>
      <c r="C75" s="125" t="s">
        <v>110</v>
      </c>
      <c r="D75" s="108">
        <v>50</v>
      </c>
    </row>
    <row r="76" spans="1:4" ht="17.25" customHeight="1">
      <c r="A76" s="342" t="s">
        <v>69</v>
      </c>
      <c r="B76" s="343"/>
      <c r="C76" s="110" t="s">
        <v>85</v>
      </c>
      <c r="D76" s="108">
        <v>51</v>
      </c>
    </row>
    <row r="77" spans="1:4" ht="17.25" customHeight="1">
      <c r="A77" s="106"/>
      <c r="B77" s="106"/>
      <c r="C77" s="112"/>
      <c r="D77" s="128"/>
    </row>
    <row r="78" spans="1:4" ht="17.25" customHeight="1">
      <c r="A78" s="136" t="s">
        <v>70</v>
      </c>
      <c r="B78" s="132"/>
      <c r="C78" s="112"/>
      <c r="D78" s="128"/>
    </row>
    <row r="79" spans="1:4" ht="17.25" customHeight="1">
      <c r="A79" s="344" t="s">
        <v>29</v>
      </c>
      <c r="B79" s="344"/>
      <c r="C79" s="133" t="s">
        <v>44</v>
      </c>
      <c r="D79" s="108" t="s">
        <v>310</v>
      </c>
    </row>
    <row r="80" spans="1:4" ht="17.25" customHeight="1">
      <c r="A80" s="335" t="s">
        <v>71</v>
      </c>
      <c r="B80" s="335"/>
      <c r="C80" s="110" t="s">
        <v>112</v>
      </c>
      <c r="D80" s="108">
        <v>52</v>
      </c>
    </row>
    <row r="81" spans="1:4" ht="17.25" customHeight="1">
      <c r="A81" s="335"/>
      <c r="B81" s="335"/>
      <c r="C81" s="110" t="s">
        <v>223</v>
      </c>
      <c r="D81" s="108">
        <v>53</v>
      </c>
    </row>
    <row r="82" spans="1:4" ht="17.25" customHeight="1">
      <c r="A82" s="335"/>
      <c r="B82" s="335"/>
      <c r="C82" s="110" t="s">
        <v>113</v>
      </c>
      <c r="D82" s="108">
        <v>54</v>
      </c>
    </row>
    <row r="83" spans="1:4" ht="17.25" customHeight="1">
      <c r="A83" s="335"/>
      <c r="B83" s="335"/>
      <c r="C83" s="110" t="s">
        <v>114</v>
      </c>
      <c r="D83" s="108">
        <v>55</v>
      </c>
    </row>
    <row r="84" spans="1:4" ht="17.25" customHeight="1">
      <c r="A84" s="335"/>
      <c r="B84" s="335"/>
      <c r="C84" s="110" t="s">
        <v>115</v>
      </c>
      <c r="D84" s="108">
        <v>56</v>
      </c>
    </row>
    <row r="85" spans="1:4" ht="17.25" customHeight="1">
      <c r="A85" s="335"/>
      <c r="B85" s="335"/>
      <c r="C85" s="308" t="s">
        <v>586</v>
      </c>
      <c r="D85" s="108">
        <v>57</v>
      </c>
    </row>
    <row r="86" spans="1:4" ht="17.25" customHeight="1">
      <c r="A86" s="335"/>
      <c r="B86" s="335"/>
      <c r="C86" s="110" t="s">
        <v>116</v>
      </c>
      <c r="D86" s="108">
        <v>58</v>
      </c>
    </row>
    <row r="87" spans="1:4" ht="17.25" customHeight="1">
      <c r="A87" s="335"/>
      <c r="B87" s="335"/>
      <c r="C87" s="110" t="s">
        <v>87</v>
      </c>
      <c r="D87" s="108">
        <v>59</v>
      </c>
    </row>
    <row r="88" spans="1:4" ht="17.25" customHeight="1">
      <c r="A88" s="335"/>
      <c r="B88" s="335"/>
      <c r="C88" s="110" t="s">
        <v>88</v>
      </c>
      <c r="D88" s="108">
        <v>60</v>
      </c>
    </row>
    <row r="89" spans="1:4" ht="17.25" customHeight="1">
      <c r="A89" s="106"/>
      <c r="B89" s="106"/>
      <c r="C89" s="112"/>
      <c r="D89" s="113"/>
    </row>
    <row r="90" spans="1:4" ht="30.75" customHeight="1">
      <c r="A90" s="109" t="s">
        <v>72</v>
      </c>
      <c r="B90" s="106"/>
      <c r="C90" s="112"/>
      <c r="D90" s="113"/>
    </row>
    <row r="91" spans="1:4" ht="7.5" customHeight="1">
      <c r="A91" s="106"/>
      <c r="B91" s="106"/>
      <c r="C91" s="112"/>
      <c r="D91" s="113"/>
    </row>
    <row r="92" spans="1:4" ht="17.25" customHeight="1">
      <c r="A92" s="338" t="s">
        <v>73</v>
      </c>
      <c r="B92" s="339"/>
      <c r="C92" s="340" t="s">
        <v>30</v>
      </c>
      <c r="D92" s="331" t="s">
        <v>310</v>
      </c>
    </row>
    <row r="93" spans="1:4" ht="17.25" customHeight="1">
      <c r="A93" s="134"/>
      <c r="B93" s="114" t="s">
        <v>274</v>
      </c>
      <c r="C93" s="341"/>
      <c r="D93" s="332"/>
    </row>
    <row r="94" spans="1:4" ht="17.25" customHeight="1">
      <c r="A94" s="361" t="s">
        <v>36</v>
      </c>
      <c r="B94" s="333" t="s">
        <v>56</v>
      </c>
      <c r="C94" s="116" t="s">
        <v>224</v>
      </c>
      <c r="D94" s="115">
        <v>61</v>
      </c>
    </row>
    <row r="95" spans="1:4" ht="17.25" customHeight="1">
      <c r="A95" s="362"/>
      <c r="B95" s="334"/>
      <c r="C95" s="252" t="s">
        <v>225</v>
      </c>
      <c r="D95" s="115">
        <v>62</v>
      </c>
    </row>
    <row r="96" spans="1:4" ht="17.25" customHeight="1">
      <c r="A96" s="362"/>
      <c r="B96" s="334"/>
      <c r="C96" s="261" t="s">
        <v>560</v>
      </c>
      <c r="D96" s="257">
        <v>102</v>
      </c>
    </row>
    <row r="97" spans="1:4" ht="17.25" customHeight="1">
      <c r="A97" s="362"/>
      <c r="B97" s="334"/>
      <c r="C97" s="261" t="s">
        <v>554</v>
      </c>
      <c r="D97" s="257">
        <v>103</v>
      </c>
    </row>
    <row r="98" spans="1:4" ht="17.25" customHeight="1">
      <c r="A98" s="362"/>
      <c r="B98" s="334"/>
      <c r="C98" s="261" t="s">
        <v>555</v>
      </c>
      <c r="D98" s="257">
        <v>104</v>
      </c>
    </row>
    <row r="99" spans="1:4" ht="17.25" customHeight="1">
      <c r="A99" s="362"/>
      <c r="B99" s="334"/>
      <c r="C99" s="261" t="s">
        <v>556</v>
      </c>
      <c r="D99" s="257">
        <v>105</v>
      </c>
    </row>
    <row r="100" spans="1:4" ht="17.25" customHeight="1">
      <c r="A100" s="362"/>
      <c r="B100" s="334"/>
      <c r="C100" s="261" t="s">
        <v>557</v>
      </c>
      <c r="D100" s="257">
        <v>106</v>
      </c>
    </row>
    <row r="101" spans="1:4" ht="17.25" customHeight="1">
      <c r="A101" s="362"/>
      <c r="B101" s="334"/>
      <c r="C101" s="261" t="s">
        <v>558</v>
      </c>
      <c r="D101" s="257">
        <v>107</v>
      </c>
    </row>
    <row r="102" spans="1:4" ht="17.25" customHeight="1">
      <c r="A102" s="362"/>
      <c r="B102" s="334"/>
      <c r="C102" s="261" t="s">
        <v>559</v>
      </c>
      <c r="D102" s="257">
        <v>108</v>
      </c>
    </row>
    <row r="103" spans="1:4" ht="17.25" customHeight="1">
      <c r="A103" s="362"/>
      <c r="B103" s="333" t="s">
        <v>58</v>
      </c>
      <c r="C103" s="135" t="s">
        <v>226</v>
      </c>
      <c r="D103" s="115">
        <v>63</v>
      </c>
    </row>
    <row r="104" spans="1:4" ht="17.25" customHeight="1">
      <c r="A104" s="362"/>
      <c r="B104" s="334"/>
      <c r="C104" s="110" t="s">
        <v>227</v>
      </c>
      <c r="D104" s="115">
        <v>64</v>
      </c>
    </row>
    <row r="105" spans="1:4" ht="17.25" customHeight="1">
      <c r="A105" s="362"/>
      <c r="B105" s="334"/>
      <c r="C105" s="262" t="s">
        <v>561</v>
      </c>
      <c r="D105" s="257">
        <v>109</v>
      </c>
    </row>
    <row r="106" spans="1:4" ht="17.25" customHeight="1">
      <c r="A106" s="362"/>
      <c r="B106" s="334"/>
      <c r="C106" s="262" t="s">
        <v>562</v>
      </c>
      <c r="D106" s="257">
        <v>110</v>
      </c>
    </row>
    <row r="107" spans="1:4" ht="17.25" customHeight="1">
      <c r="A107" s="362"/>
      <c r="B107" s="305"/>
      <c r="C107" s="262" t="s">
        <v>593</v>
      </c>
      <c r="D107" s="257">
        <v>117</v>
      </c>
    </row>
    <row r="108" spans="1:4" ht="17.25" customHeight="1">
      <c r="A108" s="362"/>
      <c r="B108" s="333" t="s">
        <v>40</v>
      </c>
      <c r="C108" s="117" t="s">
        <v>228</v>
      </c>
      <c r="D108" s="115">
        <v>65</v>
      </c>
    </row>
    <row r="109" spans="1:4" ht="17.25" customHeight="1">
      <c r="A109" s="362"/>
      <c r="B109" s="334"/>
      <c r="C109" s="110" t="s">
        <v>229</v>
      </c>
      <c r="D109" s="115">
        <v>66</v>
      </c>
    </row>
    <row r="110" spans="1:4" ht="17.25" customHeight="1">
      <c r="A110" s="362"/>
      <c r="B110" s="334"/>
      <c r="C110" s="261" t="s">
        <v>559</v>
      </c>
      <c r="D110" s="257">
        <v>108</v>
      </c>
    </row>
    <row r="111" spans="1:4" ht="17.25" customHeight="1">
      <c r="A111" s="362"/>
      <c r="B111" s="334"/>
      <c r="C111" s="260" t="s">
        <v>563</v>
      </c>
      <c r="D111" s="257">
        <v>111</v>
      </c>
    </row>
    <row r="112" spans="1:4">
      <c r="A112" s="362"/>
      <c r="B112" s="365" t="s">
        <v>497</v>
      </c>
      <c r="C112" s="195" t="s">
        <v>568</v>
      </c>
      <c r="D112" s="196">
        <v>112</v>
      </c>
    </row>
    <row r="113" spans="1:4">
      <c r="A113" s="362"/>
      <c r="B113" s="366"/>
      <c r="C113" s="197" t="s">
        <v>564</v>
      </c>
      <c r="D113" s="196">
        <v>113</v>
      </c>
    </row>
    <row r="114" spans="1:4">
      <c r="A114" s="362"/>
      <c r="B114" s="366"/>
      <c r="C114" s="260" t="s">
        <v>594</v>
      </c>
      <c r="D114" s="257">
        <v>114</v>
      </c>
    </row>
    <row r="115" spans="1:4">
      <c r="A115" s="362"/>
      <c r="B115" s="366"/>
      <c r="C115" s="260" t="s">
        <v>565</v>
      </c>
      <c r="D115" s="257">
        <v>115</v>
      </c>
    </row>
    <row r="116" spans="1:4">
      <c r="A116" s="362"/>
      <c r="B116" s="366"/>
      <c r="C116" s="260" t="s">
        <v>566</v>
      </c>
      <c r="D116" s="257">
        <v>116</v>
      </c>
    </row>
    <row r="117" spans="1:4">
      <c r="A117" s="362"/>
      <c r="B117" s="366"/>
      <c r="C117" s="260" t="s">
        <v>596</v>
      </c>
      <c r="D117" s="257">
        <v>118</v>
      </c>
    </row>
  </sheetData>
  <sheetProtection selectLockedCells="1"/>
  <mergeCells count="37">
    <mergeCell ref="B112:B117"/>
    <mergeCell ref="A94:A117"/>
    <mergeCell ref="A44:B44"/>
    <mergeCell ref="B45:B48"/>
    <mergeCell ref="A51:A54"/>
    <mergeCell ref="B108:B111"/>
    <mergeCell ref="A1:D1"/>
    <mergeCell ref="A31:B31"/>
    <mergeCell ref="A32:B38"/>
    <mergeCell ref="A8:B8"/>
    <mergeCell ref="A12:A24"/>
    <mergeCell ref="B12:B14"/>
    <mergeCell ref="B19:B21"/>
    <mergeCell ref="A9:A10"/>
    <mergeCell ref="A11:B11"/>
    <mergeCell ref="B15:B18"/>
    <mergeCell ref="B22:B25"/>
    <mergeCell ref="B26:B28"/>
    <mergeCell ref="D57:D58"/>
    <mergeCell ref="A45:A49"/>
    <mergeCell ref="A50:B50"/>
    <mergeCell ref="A59:A63"/>
    <mergeCell ref="A57:B57"/>
    <mergeCell ref="C57:C58"/>
    <mergeCell ref="D92:D93"/>
    <mergeCell ref="B94:B102"/>
    <mergeCell ref="B103:B106"/>
    <mergeCell ref="A64:A75"/>
    <mergeCell ref="B64:B66"/>
    <mergeCell ref="B67:B69"/>
    <mergeCell ref="B73:B74"/>
    <mergeCell ref="B70:B72"/>
    <mergeCell ref="A92:B92"/>
    <mergeCell ref="C92:C93"/>
    <mergeCell ref="A80:B88"/>
    <mergeCell ref="A76:B76"/>
    <mergeCell ref="A79:B79"/>
  </mergeCells>
  <phoneticPr fontId="2"/>
  <pageMargins left="0.7" right="0.7" top="0.75" bottom="0.75" header="0.3" footer="0.3"/>
  <pageSetup paperSize="9" scale="94" orientation="portrait" r:id="rId1"/>
  <headerFooter>
    <oddHeader>&amp;C&amp;14
多面的機能支払交付金　取組番号　早見表　　&amp;P</oddHeader>
  </headerFooter>
  <rowBreaks count="2" manualBreakCount="2">
    <brk id="39" max="3" man="1"/>
    <brk id="8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5"/>
  <sheetViews>
    <sheetView view="pageBreakPreview" topLeftCell="B1" zoomScale="70" zoomScaleNormal="100" zoomScaleSheetLayoutView="70" workbookViewId="0">
      <selection activeCell="B13" sqref="B13:B41"/>
    </sheetView>
  </sheetViews>
  <sheetFormatPr defaultColWidth="9" defaultRowHeight="13.5"/>
  <cols>
    <col min="1" max="1" width="17.5" style="1" customWidth="1"/>
    <col min="2" max="2" width="20.875" style="1" customWidth="1"/>
    <col min="3" max="3" width="27.125" style="1" customWidth="1"/>
    <col min="4" max="4" width="51.75" style="12" customWidth="1"/>
    <col min="5" max="5" width="11.125" style="1" customWidth="1"/>
    <col min="6" max="6" width="95.5" style="1" customWidth="1"/>
    <col min="7" max="16384" width="9" style="1"/>
  </cols>
  <sheetData>
    <row r="1" spans="1:6" ht="31.5" customHeight="1">
      <c r="A1" s="429" t="s">
        <v>319</v>
      </c>
      <c r="B1" s="429"/>
      <c r="C1" s="429"/>
      <c r="D1" s="429"/>
      <c r="E1" s="429"/>
      <c r="F1" s="429"/>
    </row>
    <row r="2" spans="1:6" ht="22.5" customHeight="1"/>
    <row r="3" spans="1:6" ht="19.5" customHeight="1">
      <c r="B3" s="2"/>
      <c r="D3" s="183"/>
      <c r="E3" s="184" t="s">
        <v>310</v>
      </c>
    </row>
    <row r="4" spans="1:6" ht="19.5" customHeight="1">
      <c r="B4" s="3"/>
      <c r="D4" s="25" t="s">
        <v>75</v>
      </c>
      <c r="E4" s="47">
        <v>200</v>
      </c>
    </row>
    <row r="5" spans="1:6" ht="19.5" customHeight="1">
      <c r="B5" s="3"/>
      <c r="D5" s="25" t="s">
        <v>111</v>
      </c>
      <c r="E5" s="47">
        <v>300</v>
      </c>
    </row>
    <row r="6" spans="1:6" ht="19.5" customHeight="1">
      <c r="A6" s="34" t="s">
        <v>27</v>
      </c>
      <c r="B6" s="36"/>
      <c r="C6" s="35"/>
      <c r="D6" s="38"/>
      <c r="E6" s="39"/>
      <c r="F6" s="36"/>
    </row>
    <row r="7" spans="1:6" ht="19.5" customHeight="1">
      <c r="A7" s="33" t="s">
        <v>323</v>
      </c>
      <c r="B7" s="36"/>
      <c r="C7" s="35"/>
      <c r="D7" s="38"/>
      <c r="E7" s="39"/>
      <c r="F7" s="36"/>
    </row>
    <row r="8" spans="1:6" ht="19.5" customHeight="1">
      <c r="A8" s="180" t="s">
        <v>98</v>
      </c>
      <c r="B8" s="368" t="s">
        <v>29</v>
      </c>
      <c r="C8" s="369"/>
      <c r="D8" s="181" t="s">
        <v>30</v>
      </c>
      <c r="E8" s="182" t="s">
        <v>311</v>
      </c>
      <c r="F8" s="180" t="s">
        <v>353</v>
      </c>
    </row>
    <row r="9" spans="1:6" ht="19.5" customHeight="1">
      <c r="A9" s="430" t="s">
        <v>347</v>
      </c>
      <c r="B9" s="370" t="s">
        <v>335</v>
      </c>
      <c r="C9" s="372" t="s">
        <v>31</v>
      </c>
      <c r="D9" s="374" t="s">
        <v>32</v>
      </c>
      <c r="E9" s="376">
        <v>1</v>
      </c>
      <c r="F9" s="24" t="s">
        <v>119</v>
      </c>
    </row>
    <row r="10" spans="1:6" ht="19.5" customHeight="1">
      <c r="A10" s="430"/>
      <c r="B10" s="371"/>
      <c r="C10" s="373"/>
      <c r="D10" s="375"/>
      <c r="E10" s="377"/>
      <c r="F10" s="42" t="s">
        <v>248</v>
      </c>
    </row>
    <row r="11" spans="1:6" ht="19.5" customHeight="1">
      <c r="A11" s="430"/>
      <c r="B11" s="371"/>
      <c r="C11" s="32" t="s">
        <v>33</v>
      </c>
      <c r="D11" s="43" t="s">
        <v>34</v>
      </c>
      <c r="E11" s="44">
        <v>2</v>
      </c>
      <c r="F11" s="21" t="s">
        <v>120</v>
      </c>
    </row>
    <row r="12" spans="1:6" ht="19.5" customHeight="1">
      <c r="A12" s="430"/>
      <c r="B12" s="378" t="s">
        <v>277</v>
      </c>
      <c r="C12" s="379"/>
      <c r="D12" s="32" t="s">
        <v>588</v>
      </c>
      <c r="E12" s="44">
        <v>3</v>
      </c>
      <c r="F12" s="45" t="s">
        <v>121</v>
      </c>
    </row>
    <row r="13" spans="1:6" ht="19.5" customHeight="1">
      <c r="A13" s="430"/>
      <c r="B13" s="383" t="s">
        <v>36</v>
      </c>
      <c r="C13" s="381" t="s">
        <v>37</v>
      </c>
      <c r="D13" s="43" t="s">
        <v>336</v>
      </c>
      <c r="E13" s="44">
        <v>4</v>
      </c>
      <c r="F13" s="21" t="s">
        <v>122</v>
      </c>
    </row>
    <row r="14" spans="1:6" ht="19.5" customHeight="1">
      <c r="A14" s="430"/>
      <c r="B14" s="371"/>
      <c r="C14" s="382"/>
      <c r="D14" s="386" t="s">
        <v>337</v>
      </c>
      <c r="E14" s="376">
        <v>5</v>
      </c>
      <c r="F14" s="24" t="s">
        <v>123</v>
      </c>
    </row>
    <row r="15" spans="1:6" ht="19.5" customHeight="1">
      <c r="A15" s="430"/>
      <c r="B15" s="371"/>
      <c r="C15" s="382"/>
      <c r="D15" s="387"/>
      <c r="E15" s="377"/>
      <c r="F15" s="42" t="s">
        <v>124</v>
      </c>
    </row>
    <row r="16" spans="1:6" ht="19.5" customHeight="1">
      <c r="A16" s="430"/>
      <c r="B16" s="371"/>
      <c r="C16" s="382"/>
      <c r="D16" s="374" t="s">
        <v>338</v>
      </c>
      <c r="E16" s="376">
        <v>6</v>
      </c>
      <c r="F16" s="22" t="s">
        <v>125</v>
      </c>
    </row>
    <row r="17" spans="1:6" ht="19.5" customHeight="1">
      <c r="A17" s="431"/>
      <c r="B17" s="371"/>
      <c r="C17" s="382"/>
      <c r="D17" s="394"/>
      <c r="E17" s="395"/>
      <c r="F17" s="17" t="s">
        <v>126</v>
      </c>
    </row>
    <row r="18" spans="1:6" ht="19.5" customHeight="1">
      <c r="A18" s="430"/>
      <c r="B18" s="371"/>
      <c r="C18" s="385"/>
      <c r="D18" s="375"/>
      <c r="E18" s="377"/>
      <c r="F18" s="189"/>
    </row>
    <row r="19" spans="1:6" ht="19.5" customHeight="1">
      <c r="A19" s="430"/>
      <c r="B19" s="371"/>
      <c r="C19" s="381" t="s">
        <v>38</v>
      </c>
      <c r="D19" s="386" t="s">
        <v>240</v>
      </c>
      <c r="E19" s="376">
        <v>7</v>
      </c>
      <c r="F19" s="24" t="s">
        <v>127</v>
      </c>
    </row>
    <row r="20" spans="1:6" ht="19.5" customHeight="1">
      <c r="A20" s="430"/>
      <c r="B20" s="371"/>
      <c r="C20" s="382"/>
      <c r="D20" s="387"/>
      <c r="E20" s="377"/>
      <c r="F20" s="42" t="s">
        <v>128</v>
      </c>
    </row>
    <row r="21" spans="1:6" ht="19.5" customHeight="1">
      <c r="A21" s="430"/>
      <c r="B21" s="371"/>
      <c r="C21" s="382"/>
      <c r="D21" s="374" t="s">
        <v>241</v>
      </c>
      <c r="E21" s="376">
        <v>8</v>
      </c>
      <c r="F21" s="22" t="s">
        <v>129</v>
      </c>
    </row>
    <row r="22" spans="1:6" ht="19.5" customHeight="1">
      <c r="A22" s="430"/>
      <c r="B22" s="371"/>
      <c r="C22" s="382"/>
      <c r="D22" s="375"/>
      <c r="E22" s="377"/>
      <c r="F22" s="18" t="s">
        <v>249</v>
      </c>
    </row>
    <row r="23" spans="1:6" ht="19.5" customHeight="1">
      <c r="A23" s="430"/>
      <c r="B23" s="371"/>
      <c r="C23" s="382"/>
      <c r="D23" s="396" t="s">
        <v>339</v>
      </c>
      <c r="E23" s="397">
        <v>9</v>
      </c>
      <c r="F23" s="22" t="s">
        <v>130</v>
      </c>
    </row>
    <row r="24" spans="1:6" ht="19.5" customHeight="1">
      <c r="A24" s="431"/>
      <c r="B24" s="371"/>
      <c r="C24" s="382"/>
      <c r="D24" s="394"/>
      <c r="E24" s="399"/>
      <c r="F24" s="24" t="s">
        <v>131</v>
      </c>
    </row>
    <row r="25" spans="1:6" ht="19.5" customHeight="1">
      <c r="A25" s="431"/>
      <c r="B25" s="371"/>
      <c r="C25" s="382"/>
      <c r="D25" s="375"/>
      <c r="E25" s="398"/>
      <c r="F25" s="263" t="s">
        <v>132</v>
      </c>
    </row>
    <row r="26" spans="1:6" ht="19.5" customHeight="1">
      <c r="A26" s="430"/>
      <c r="B26" s="371"/>
      <c r="C26" s="382"/>
      <c r="D26" s="268" t="s">
        <v>552</v>
      </c>
      <c r="E26" s="269">
        <v>100</v>
      </c>
      <c r="F26" s="267" t="s">
        <v>502</v>
      </c>
    </row>
    <row r="27" spans="1:6" ht="19.5" customHeight="1">
      <c r="A27" s="430"/>
      <c r="B27" s="371"/>
      <c r="C27" s="379" t="s">
        <v>39</v>
      </c>
      <c r="D27" s="46" t="s">
        <v>243</v>
      </c>
      <c r="E27" s="44">
        <v>10</v>
      </c>
      <c r="F27" s="21" t="s">
        <v>133</v>
      </c>
    </row>
    <row r="28" spans="1:6" ht="19.5" customHeight="1">
      <c r="A28" s="430"/>
      <c r="B28" s="371"/>
      <c r="C28" s="379"/>
      <c r="D28" s="46" t="s">
        <v>244</v>
      </c>
      <c r="E28" s="44">
        <v>11</v>
      </c>
      <c r="F28" s="17" t="s">
        <v>134</v>
      </c>
    </row>
    <row r="29" spans="1:6" ht="19.5" customHeight="1">
      <c r="A29" s="431"/>
      <c r="B29" s="371"/>
      <c r="C29" s="380"/>
      <c r="D29" s="396" t="s">
        <v>231</v>
      </c>
      <c r="E29" s="397">
        <v>12</v>
      </c>
      <c r="F29" s="22" t="s">
        <v>135</v>
      </c>
    </row>
    <row r="30" spans="1:6" ht="19.5" customHeight="1">
      <c r="A30" s="430"/>
      <c r="B30" s="371"/>
      <c r="C30" s="379"/>
      <c r="D30" s="375"/>
      <c r="E30" s="398"/>
      <c r="F30" s="190"/>
    </row>
    <row r="31" spans="1:6" ht="19.5" customHeight="1">
      <c r="A31" s="430"/>
      <c r="B31" s="371"/>
      <c r="C31" s="381" t="s">
        <v>40</v>
      </c>
      <c r="D31" s="46" t="s">
        <v>245</v>
      </c>
      <c r="E31" s="44">
        <v>13</v>
      </c>
      <c r="F31" s="17" t="s">
        <v>136</v>
      </c>
    </row>
    <row r="32" spans="1:6" ht="19.5" customHeight="1">
      <c r="A32" s="430"/>
      <c r="B32" s="371"/>
      <c r="C32" s="382"/>
      <c r="D32" s="46" t="s">
        <v>246</v>
      </c>
      <c r="E32" s="44">
        <v>14</v>
      </c>
      <c r="F32" s="21" t="s">
        <v>137</v>
      </c>
    </row>
    <row r="33" spans="1:6" ht="19.5" customHeight="1">
      <c r="A33" s="430"/>
      <c r="B33" s="371"/>
      <c r="C33" s="382"/>
      <c r="D33" s="400" t="s">
        <v>340</v>
      </c>
      <c r="E33" s="403">
        <v>15</v>
      </c>
      <c r="F33" s="24" t="s">
        <v>138</v>
      </c>
    </row>
    <row r="34" spans="1:6" ht="19.5" customHeight="1">
      <c r="A34" s="430"/>
      <c r="B34" s="371"/>
      <c r="C34" s="382"/>
      <c r="D34" s="394"/>
      <c r="E34" s="404"/>
      <c r="F34" s="23" t="s">
        <v>139</v>
      </c>
    </row>
    <row r="35" spans="1:6" ht="19.5" customHeight="1">
      <c r="A35" s="430"/>
      <c r="B35" s="371"/>
      <c r="C35" s="382"/>
      <c r="D35" s="394"/>
      <c r="E35" s="404"/>
      <c r="F35" s="23" t="s">
        <v>132</v>
      </c>
    </row>
    <row r="36" spans="1:6" ht="19.5" customHeight="1">
      <c r="A36" s="431"/>
      <c r="B36" s="371"/>
      <c r="C36" s="382"/>
      <c r="D36" s="375"/>
      <c r="E36" s="405"/>
      <c r="F36" s="42" t="s">
        <v>140</v>
      </c>
    </row>
    <row r="37" spans="1:6" ht="19.5" customHeight="1">
      <c r="A37" s="431"/>
      <c r="B37" s="371"/>
      <c r="C37" s="382"/>
      <c r="D37" s="270" t="s">
        <v>552</v>
      </c>
      <c r="E37" s="271">
        <v>100</v>
      </c>
      <c r="F37" s="265" t="s">
        <v>502</v>
      </c>
    </row>
    <row r="38" spans="1:6" ht="19.5" customHeight="1">
      <c r="A38" s="430"/>
      <c r="B38" s="371"/>
      <c r="C38" s="388" t="s">
        <v>41</v>
      </c>
      <c r="D38" s="264" t="s">
        <v>42</v>
      </c>
      <c r="E38" s="397">
        <v>16</v>
      </c>
      <c r="F38" s="22" t="s">
        <v>250</v>
      </c>
    </row>
    <row r="39" spans="1:6" ht="19.5" customHeight="1">
      <c r="A39" s="431"/>
      <c r="B39" s="371"/>
      <c r="C39" s="389"/>
      <c r="D39" s="256"/>
      <c r="E39" s="398"/>
      <c r="F39" s="18" t="s">
        <v>251</v>
      </c>
    </row>
    <row r="40" spans="1:6" ht="19.5" customHeight="1">
      <c r="A40" s="431"/>
      <c r="B40" s="371"/>
      <c r="C40" s="389"/>
      <c r="D40" s="266" t="s">
        <v>569</v>
      </c>
      <c r="E40" s="307">
        <v>101</v>
      </c>
      <c r="F40" s="265" t="s">
        <v>501</v>
      </c>
    </row>
    <row r="41" spans="1:6" ht="19.5" customHeight="1">
      <c r="A41" s="430"/>
      <c r="B41" s="384"/>
      <c r="C41" s="390"/>
      <c r="D41" s="266" t="s">
        <v>597</v>
      </c>
      <c r="E41" s="307">
        <v>117</v>
      </c>
      <c r="F41" s="265" t="s">
        <v>598</v>
      </c>
    </row>
    <row r="42" spans="1:6" ht="15" customHeight="1">
      <c r="B42" s="6"/>
      <c r="C42" s="6"/>
      <c r="D42" s="10"/>
      <c r="E42" s="7"/>
    </row>
    <row r="43" spans="1:6" ht="15" customHeight="1">
      <c r="A43" s="33" t="s">
        <v>324</v>
      </c>
      <c r="B43" s="36"/>
      <c r="C43" s="37"/>
      <c r="D43" s="38"/>
      <c r="E43" s="39"/>
      <c r="F43" s="36"/>
    </row>
    <row r="44" spans="1:6" ht="19.5" customHeight="1">
      <c r="A44" s="180" t="s">
        <v>98</v>
      </c>
      <c r="B44" s="368" t="s">
        <v>29</v>
      </c>
      <c r="C44" s="369"/>
      <c r="D44" s="181" t="s">
        <v>30</v>
      </c>
      <c r="E44" s="184" t="s">
        <v>311</v>
      </c>
      <c r="F44" s="180" t="s">
        <v>353</v>
      </c>
    </row>
    <row r="45" spans="1:6" ht="19.5" customHeight="1">
      <c r="A45" s="432" t="s">
        <v>322</v>
      </c>
      <c r="B45" s="378" t="s">
        <v>320</v>
      </c>
      <c r="C45" s="379"/>
      <c r="D45" s="40" t="s">
        <v>313</v>
      </c>
      <c r="E45" s="15">
        <v>17</v>
      </c>
      <c r="F45" s="21" t="s">
        <v>141</v>
      </c>
    </row>
    <row r="46" spans="1:6" ht="19.5" customHeight="1">
      <c r="A46" s="432"/>
      <c r="B46" s="378"/>
      <c r="C46" s="379"/>
      <c r="D46" s="40" t="s">
        <v>314</v>
      </c>
      <c r="E46" s="15">
        <v>18</v>
      </c>
      <c r="F46" s="21" t="s">
        <v>341</v>
      </c>
    </row>
    <row r="47" spans="1:6" ht="19.5" customHeight="1">
      <c r="A47" s="432"/>
      <c r="B47" s="378"/>
      <c r="C47" s="379"/>
      <c r="D47" s="40" t="s">
        <v>315</v>
      </c>
      <c r="E47" s="15">
        <v>19</v>
      </c>
      <c r="F47" s="21" t="s">
        <v>342</v>
      </c>
    </row>
    <row r="48" spans="1:6" ht="19.5" customHeight="1">
      <c r="A48" s="432"/>
      <c r="B48" s="378"/>
      <c r="C48" s="379"/>
      <c r="D48" s="40" t="s">
        <v>316</v>
      </c>
      <c r="E48" s="15">
        <v>20</v>
      </c>
      <c r="F48" s="14" t="s">
        <v>328</v>
      </c>
    </row>
    <row r="49" spans="1:6" ht="19.5" customHeight="1">
      <c r="A49" s="432"/>
      <c r="B49" s="378"/>
      <c r="C49" s="379"/>
      <c r="D49" s="40" t="s">
        <v>317</v>
      </c>
      <c r="E49" s="15">
        <v>21</v>
      </c>
      <c r="F49" s="21" t="s">
        <v>343</v>
      </c>
    </row>
    <row r="50" spans="1:6" ht="19.5" customHeight="1">
      <c r="A50" s="432"/>
      <c r="B50" s="378"/>
      <c r="C50" s="379"/>
      <c r="D50" s="40" t="s">
        <v>318</v>
      </c>
      <c r="E50" s="15">
        <v>22</v>
      </c>
      <c r="F50" s="21" t="s">
        <v>344</v>
      </c>
    </row>
    <row r="51" spans="1:6" ht="19.5" customHeight="1">
      <c r="A51" s="432"/>
      <c r="B51" s="378"/>
      <c r="C51" s="379"/>
      <c r="D51" s="40" t="s">
        <v>83</v>
      </c>
      <c r="E51" s="15">
        <v>23</v>
      </c>
      <c r="F51" s="26" t="s">
        <v>142</v>
      </c>
    </row>
    <row r="52" spans="1:6" ht="15" customHeight="1">
      <c r="B52" s="2"/>
      <c r="C52" s="2"/>
      <c r="D52" s="9"/>
      <c r="E52" s="4"/>
    </row>
    <row r="53" spans="1:6" ht="19.5" customHeight="1">
      <c r="A53" s="34" t="s">
        <v>46</v>
      </c>
      <c r="C53" s="2"/>
      <c r="D53" s="9"/>
      <c r="E53" s="4"/>
    </row>
    <row r="54" spans="1:6" ht="19.5" customHeight="1">
      <c r="A54" s="35" t="s">
        <v>325</v>
      </c>
      <c r="C54" s="2"/>
      <c r="D54" s="9"/>
      <c r="E54" s="4"/>
    </row>
    <row r="55" spans="1:6" ht="18.75">
      <c r="A55" s="180" t="s">
        <v>98</v>
      </c>
      <c r="B55" s="368" t="s">
        <v>29</v>
      </c>
      <c r="C55" s="369"/>
      <c r="D55" s="181" t="s">
        <v>30</v>
      </c>
      <c r="E55" s="184" t="s">
        <v>310</v>
      </c>
      <c r="F55" s="180" t="s">
        <v>353</v>
      </c>
    </row>
    <row r="56" spans="1:6" ht="18.75" customHeight="1">
      <c r="A56" s="432" t="s">
        <v>331</v>
      </c>
      <c r="B56" s="383" t="s">
        <v>346</v>
      </c>
      <c r="C56" s="383" t="s">
        <v>48</v>
      </c>
      <c r="D56" s="372" t="s">
        <v>49</v>
      </c>
      <c r="E56" s="391">
        <v>24</v>
      </c>
      <c r="F56" s="17" t="s">
        <v>252</v>
      </c>
    </row>
    <row r="57" spans="1:6" ht="18.75" customHeight="1">
      <c r="A57" s="432"/>
      <c r="B57" s="406"/>
      <c r="C57" s="406"/>
      <c r="D57" s="373"/>
      <c r="E57" s="393"/>
      <c r="F57" s="18" t="s">
        <v>253</v>
      </c>
    </row>
    <row r="58" spans="1:6" ht="18.75" customHeight="1">
      <c r="A58" s="432"/>
      <c r="B58" s="406"/>
      <c r="C58" s="406"/>
      <c r="D58" s="401" t="s">
        <v>50</v>
      </c>
      <c r="E58" s="391">
        <v>25</v>
      </c>
      <c r="F58" s="17" t="s">
        <v>254</v>
      </c>
    </row>
    <row r="59" spans="1:6" ht="18.75" customHeight="1">
      <c r="A59" s="432"/>
      <c r="B59" s="406"/>
      <c r="C59" s="406"/>
      <c r="D59" s="402"/>
      <c r="E59" s="393"/>
      <c r="F59" s="18" t="s">
        <v>255</v>
      </c>
    </row>
    <row r="60" spans="1:6" ht="18.75" customHeight="1">
      <c r="A60" s="432"/>
      <c r="B60" s="406"/>
      <c r="C60" s="406"/>
      <c r="D60" s="372" t="s">
        <v>51</v>
      </c>
      <c r="E60" s="391">
        <v>26</v>
      </c>
      <c r="F60" s="17" t="s">
        <v>256</v>
      </c>
    </row>
    <row r="61" spans="1:6" ht="18.75" customHeight="1">
      <c r="A61" s="432"/>
      <c r="B61" s="406"/>
      <c r="C61" s="406"/>
      <c r="D61" s="373"/>
      <c r="E61" s="393"/>
      <c r="F61" s="18" t="s">
        <v>257</v>
      </c>
    </row>
    <row r="62" spans="1:6" ht="18.75" customHeight="1">
      <c r="A62" s="432"/>
      <c r="B62" s="406"/>
      <c r="C62" s="406"/>
      <c r="D62" s="372" t="s">
        <v>52</v>
      </c>
      <c r="E62" s="391">
        <v>27</v>
      </c>
      <c r="F62" s="17" t="s">
        <v>258</v>
      </c>
    </row>
    <row r="63" spans="1:6" ht="18.75" customHeight="1">
      <c r="A63" s="432"/>
      <c r="B63" s="406"/>
      <c r="C63" s="407"/>
      <c r="D63" s="373"/>
      <c r="E63" s="393"/>
      <c r="F63" s="18" t="s">
        <v>259</v>
      </c>
    </row>
    <row r="64" spans="1:6" ht="18.75" customHeight="1">
      <c r="A64" s="432"/>
      <c r="B64" s="406"/>
      <c r="C64" s="19" t="s">
        <v>33</v>
      </c>
      <c r="D64" s="20" t="s">
        <v>34</v>
      </c>
      <c r="E64" s="15">
        <v>28</v>
      </c>
      <c r="F64" s="21" t="s">
        <v>120</v>
      </c>
    </row>
    <row r="65" spans="1:6" ht="18.75" customHeight="1">
      <c r="A65" s="432"/>
      <c r="B65" s="414" t="s">
        <v>277</v>
      </c>
      <c r="C65" s="381"/>
      <c r="D65" s="372" t="s">
        <v>53</v>
      </c>
      <c r="E65" s="391">
        <v>29</v>
      </c>
      <c r="F65" s="22" t="s">
        <v>306</v>
      </c>
    </row>
    <row r="66" spans="1:6" ht="18.75" customHeight="1">
      <c r="A66" s="432"/>
      <c r="B66" s="415"/>
      <c r="C66" s="382"/>
      <c r="D66" s="417"/>
      <c r="E66" s="392"/>
      <c r="F66" s="23" t="s">
        <v>143</v>
      </c>
    </row>
    <row r="67" spans="1:6" ht="37.5">
      <c r="A67" s="432"/>
      <c r="B67" s="416"/>
      <c r="C67" s="385"/>
      <c r="D67" s="373"/>
      <c r="E67" s="393"/>
      <c r="F67" s="18" t="s">
        <v>345</v>
      </c>
    </row>
    <row r="68" spans="1:6" ht="18.75" customHeight="1">
      <c r="A68" s="432"/>
      <c r="B68" s="383" t="s">
        <v>499</v>
      </c>
      <c r="C68" s="381" t="s">
        <v>54</v>
      </c>
      <c r="D68" s="372" t="s">
        <v>55</v>
      </c>
      <c r="E68" s="391">
        <v>30</v>
      </c>
      <c r="F68" s="22" t="s">
        <v>144</v>
      </c>
    </row>
    <row r="69" spans="1:6" ht="18.75" customHeight="1">
      <c r="A69" s="432"/>
      <c r="B69" s="406"/>
      <c r="C69" s="382"/>
      <c r="D69" s="417"/>
      <c r="E69" s="392"/>
      <c r="F69" s="23" t="s">
        <v>145</v>
      </c>
    </row>
    <row r="70" spans="1:6" ht="18.75" customHeight="1">
      <c r="A70" s="432"/>
      <c r="B70" s="406"/>
      <c r="C70" s="382"/>
      <c r="D70" s="417"/>
      <c r="E70" s="392"/>
      <c r="F70" s="24" t="s">
        <v>146</v>
      </c>
    </row>
    <row r="71" spans="1:6" ht="18.75" customHeight="1">
      <c r="A71" s="432"/>
      <c r="B71" s="406"/>
      <c r="C71" s="382"/>
      <c r="D71" s="417"/>
      <c r="E71" s="392"/>
      <c r="F71" s="23" t="s">
        <v>147</v>
      </c>
    </row>
    <row r="72" spans="1:6" ht="18.75" customHeight="1">
      <c r="A72" s="432"/>
      <c r="B72" s="406"/>
      <c r="C72" s="382"/>
      <c r="D72" s="417"/>
      <c r="E72" s="392"/>
      <c r="F72" s="23" t="s">
        <v>148</v>
      </c>
    </row>
    <row r="73" spans="1:6" ht="18.75" customHeight="1">
      <c r="A73" s="432"/>
      <c r="B73" s="406"/>
      <c r="C73" s="382"/>
      <c r="D73" s="417"/>
      <c r="E73" s="392"/>
      <c r="F73" s="23" t="s">
        <v>149</v>
      </c>
    </row>
    <row r="74" spans="1:6" ht="18.75" customHeight="1">
      <c r="A74" s="432"/>
      <c r="B74" s="406"/>
      <c r="C74" s="385"/>
      <c r="D74" s="373"/>
      <c r="E74" s="393"/>
      <c r="F74" s="18" t="s">
        <v>150</v>
      </c>
    </row>
    <row r="75" spans="1:6" ht="18.75" customHeight="1">
      <c r="A75" s="432"/>
      <c r="B75" s="406"/>
      <c r="C75" s="381" t="s">
        <v>56</v>
      </c>
      <c r="D75" s="372" t="s">
        <v>57</v>
      </c>
      <c r="E75" s="391">
        <v>31</v>
      </c>
      <c r="F75" s="22" t="s">
        <v>151</v>
      </c>
    </row>
    <row r="76" spans="1:6" ht="18.75" customHeight="1">
      <c r="A76" s="432"/>
      <c r="B76" s="406"/>
      <c r="C76" s="382"/>
      <c r="D76" s="417"/>
      <c r="E76" s="392"/>
      <c r="F76" s="23" t="s">
        <v>152</v>
      </c>
    </row>
    <row r="77" spans="1:6" ht="18.75" customHeight="1">
      <c r="A77" s="432"/>
      <c r="B77" s="406"/>
      <c r="C77" s="382"/>
      <c r="D77" s="417"/>
      <c r="E77" s="392"/>
      <c r="F77" s="23" t="s">
        <v>153</v>
      </c>
    </row>
    <row r="78" spans="1:6" ht="18.75" customHeight="1">
      <c r="A78" s="432"/>
      <c r="B78" s="406"/>
      <c r="C78" s="382"/>
      <c r="D78" s="417"/>
      <c r="E78" s="392"/>
      <c r="F78" s="23" t="s">
        <v>154</v>
      </c>
    </row>
    <row r="79" spans="1:6" ht="18.75" customHeight="1">
      <c r="A79" s="432"/>
      <c r="B79" s="406"/>
      <c r="C79" s="382"/>
      <c r="D79" s="417"/>
      <c r="E79" s="392"/>
      <c r="F79" s="23" t="s">
        <v>260</v>
      </c>
    </row>
    <row r="80" spans="1:6" ht="18.75" customHeight="1">
      <c r="A80" s="432"/>
      <c r="B80" s="406"/>
      <c r="C80" s="382"/>
      <c r="D80" s="417"/>
      <c r="E80" s="392"/>
      <c r="F80" s="23" t="s">
        <v>155</v>
      </c>
    </row>
    <row r="81" spans="1:6" ht="18.75" customHeight="1">
      <c r="A81" s="432"/>
      <c r="B81" s="406"/>
      <c r="C81" s="382"/>
      <c r="D81" s="417"/>
      <c r="E81" s="392"/>
      <c r="F81" s="23" t="s">
        <v>156</v>
      </c>
    </row>
    <row r="82" spans="1:6" ht="18.75" customHeight="1">
      <c r="A82" s="432"/>
      <c r="B82" s="406"/>
      <c r="C82" s="382"/>
      <c r="D82" s="417"/>
      <c r="E82" s="392"/>
      <c r="F82" s="23" t="s">
        <v>261</v>
      </c>
    </row>
    <row r="83" spans="1:6" ht="18.75" customHeight="1">
      <c r="A83" s="432"/>
      <c r="B83" s="406"/>
      <c r="C83" s="382"/>
      <c r="D83" s="417"/>
      <c r="E83" s="392"/>
      <c r="F83" s="23" t="s">
        <v>262</v>
      </c>
    </row>
    <row r="84" spans="1:6" ht="18.75" customHeight="1">
      <c r="A84" s="432"/>
      <c r="B84" s="406"/>
      <c r="C84" s="382"/>
      <c r="D84" s="417"/>
      <c r="E84" s="392"/>
      <c r="F84" s="23" t="s">
        <v>157</v>
      </c>
    </row>
    <row r="85" spans="1:6" ht="18.75" customHeight="1">
      <c r="A85" s="432"/>
      <c r="B85" s="406"/>
      <c r="C85" s="382"/>
      <c r="D85" s="417"/>
      <c r="E85" s="392"/>
      <c r="F85" s="23" t="s">
        <v>158</v>
      </c>
    </row>
    <row r="86" spans="1:6" ht="18.75" customHeight="1">
      <c r="A86" s="432"/>
      <c r="B86" s="406"/>
      <c r="C86" s="382"/>
      <c r="D86" s="417"/>
      <c r="E86" s="392"/>
      <c r="F86" s="24" t="s">
        <v>159</v>
      </c>
    </row>
    <row r="87" spans="1:6" ht="18.75" customHeight="1">
      <c r="A87" s="432"/>
      <c r="B87" s="406"/>
      <c r="C87" s="382"/>
      <c r="D87" s="417"/>
      <c r="E87" s="392"/>
      <c r="F87" s="23" t="s">
        <v>263</v>
      </c>
    </row>
    <row r="88" spans="1:6" ht="18.75" customHeight="1">
      <c r="A88" s="432"/>
      <c r="B88" s="406"/>
      <c r="C88" s="382"/>
      <c r="D88" s="417"/>
      <c r="E88" s="392"/>
      <c r="F88" s="23" t="s">
        <v>160</v>
      </c>
    </row>
    <row r="89" spans="1:6" ht="18.75" customHeight="1">
      <c r="A89" s="432"/>
      <c r="B89" s="406"/>
      <c r="C89" s="382"/>
      <c r="D89" s="417"/>
      <c r="E89" s="392"/>
      <c r="F89" s="23" t="s">
        <v>161</v>
      </c>
    </row>
    <row r="90" spans="1:6" ht="18.75" customHeight="1">
      <c r="A90" s="432"/>
      <c r="B90" s="406"/>
      <c r="C90" s="385"/>
      <c r="D90" s="373"/>
      <c r="E90" s="393"/>
      <c r="F90" s="18" t="s">
        <v>170</v>
      </c>
    </row>
    <row r="91" spans="1:6" ht="18.75" customHeight="1">
      <c r="A91" s="432"/>
      <c r="B91" s="406"/>
      <c r="C91" s="381" t="s">
        <v>58</v>
      </c>
      <c r="D91" s="418" t="s">
        <v>59</v>
      </c>
      <c r="E91" s="391">
        <v>32</v>
      </c>
      <c r="F91" s="22" t="s">
        <v>162</v>
      </c>
    </row>
    <row r="92" spans="1:6" ht="18.75" customHeight="1">
      <c r="A92" s="432"/>
      <c r="B92" s="406"/>
      <c r="C92" s="382"/>
      <c r="D92" s="419"/>
      <c r="E92" s="392"/>
      <c r="F92" s="23" t="s">
        <v>163</v>
      </c>
    </row>
    <row r="93" spans="1:6" ht="18.75" customHeight="1">
      <c r="A93" s="432"/>
      <c r="B93" s="406"/>
      <c r="C93" s="382"/>
      <c r="D93" s="419"/>
      <c r="E93" s="392"/>
      <c r="F93" s="23" t="s">
        <v>264</v>
      </c>
    </row>
    <row r="94" spans="1:6" ht="18.75" customHeight="1">
      <c r="A94" s="432"/>
      <c r="B94" s="406"/>
      <c r="C94" s="382"/>
      <c r="D94" s="419"/>
      <c r="E94" s="392"/>
      <c r="F94" s="23" t="s">
        <v>265</v>
      </c>
    </row>
    <row r="95" spans="1:6" ht="18.75" customHeight="1">
      <c r="A95" s="432"/>
      <c r="B95" s="406"/>
      <c r="C95" s="382"/>
      <c r="D95" s="419"/>
      <c r="E95" s="392"/>
      <c r="F95" s="24" t="s">
        <v>164</v>
      </c>
    </row>
    <row r="96" spans="1:6" ht="18.75" customHeight="1">
      <c r="A96" s="432"/>
      <c r="B96" s="406"/>
      <c r="C96" s="382"/>
      <c r="D96" s="419"/>
      <c r="E96" s="392"/>
      <c r="F96" s="23" t="s">
        <v>165</v>
      </c>
    </row>
    <row r="97" spans="1:6" ht="18.75" customHeight="1">
      <c r="A97" s="432"/>
      <c r="B97" s="406"/>
      <c r="C97" s="382"/>
      <c r="D97" s="419"/>
      <c r="E97" s="392"/>
      <c r="F97" s="23" t="s">
        <v>166</v>
      </c>
    </row>
    <row r="98" spans="1:6" ht="18.75" customHeight="1">
      <c r="A98" s="432"/>
      <c r="B98" s="406"/>
      <c r="C98" s="385"/>
      <c r="D98" s="420"/>
      <c r="E98" s="393"/>
      <c r="F98" s="18" t="s">
        <v>266</v>
      </c>
    </row>
    <row r="99" spans="1:6" ht="18.75" customHeight="1">
      <c r="A99" s="432"/>
      <c r="B99" s="406"/>
      <c r="C99" s="383" t="s">
        <v>40</v>
      </c>
      <c r="D99" s="418" t="s">
        <v>60</v>
      </c>
      <c r="E99" s="391">
        <v>33</v>
      </c>
      <c r="F99" s="22" t="s">
        <v>167</v>
      </c>
    </row>
    <row r="100" spans="1:6" ht="18.75" customHeight="1">
      <c r="A100" s="432"/>
      <c r="B100" s="406"/>
      <c r="C100" s="406"/>
      <c r="D100" s="419"/>
      <c r="E100" s="392"/>
      <c r="F100" s="23" t="s">
        <v>168</v>
      </c>
    </row>
    <row r="101" spans="1:6" ht="18.75" customHeight="1">
      <c r="A101" s="432"/>
      <c r="B101" s="406"/>
      <c r="C101" s="406"/>
      <c r="D101" s="419"/>
      <c r="E101" s="392"/>
      <c r="F101" s="23" t="s">
        <v>169</v>
      </c>
    </row>
    <row r="102" spans="1:6" ht="18.75" customHeight="1">
      <c r="A102" s="432"/>
      <c r="B102" s="406"/>
      <c r="C102" s="406"/>
      <c r="D102" s="419"/>
      <c r="E102" s="392"/>
      <c r="F102" s="23" t="s">
        <v>307</v>
      </c>
    </row>
    <row r="103" spans="1:6" ht="18.75" customHeight="1">
      <c r="A103" s="432"/>
      <c r="B103" s="406"/>
      <c r="C103" s="406"/>
      <c r="D103" s="419"/>
      <c r="E103" s="392"/>
      <c r="F103" s="23" t="s">
        <v>267</v>
      </c>
    </row>
    <row r="104" spans="1:6" ht="18.75" customHeight="1">
      <c r="A104" s="432"/>
      <c r="B104" s="406"/>
      <c r="C104" s="406"/>
      <c r="D104" s="419"/>
      <c r="E104" s="392"/>
      <c r="F104" s="23" t="s">
        <v>268</v>
      </c>
    </row>
    <row r="105" spans="1:6" ht="18.75" customHeight="1">
      <c r="A105" s="432"/>
      <c r="B105" s="406"/>
      <c r="C105" s="406"/>
      <c r="D105" s="419"/>
      <c r="E105" s="392"/>
      <c r="F105" s="24" t="s">
        <v>269</v>
      </c>
    </row>
    <row r="106" spans="1:6" ht="18.75" customHeight="1">
      <c r="A106" s="432"/>
      <c r="B106" s="407"/>
      <c r="C106" s="407"/>
      <c r="D106" s="420"/>
      <c r="E106" s="393"/>
      <c r="F106" s="18" t="s">
        <v>170</v>
      </c>
    </row>
    <row r="107" spans="1:6" ht="15" customHeight="1">
      <c r="B107" s="2"/>
      <c r="C107" s="2"/>
      <c r="D107" s="9"/>
      <c r="E107" s="8"/>
    </row>
    <row r="108" spans="1:6" ht="19.5" customHeight="1">
      <c r="A108" s="33" t="s">
        <v>326</v>
      </c>
      <c r="C108" s="2"/>
      <c r="D108" s="11"/>
      <c r="E108" s="4"/>
    </row>
    <row r="109" spans="1:6" ht="19.5" customHeight="1">
      <c r="A109" s="421" t="s">
        <v>98</v>
      </c>
      <c r="B109" s="408" t="s">
        <v>29</v>
      </c>
      <c r="C109" s="409"/>
      <c r="D109" s="410" t="s">
        <v>44</v>
      </c>
      <c r="E109" s="412" t="s">
        <v>310</v>
      </c>
      <c r="F109" s="421" t="s">
        <v>353</v>
      </c>
    </row>
    <row r="110" spans="1:6" ht="19.5" customHeight="1">
      <c r="A110" s="421"/>
      <c r="B110" s="185"/>
      <c r="C110" s="213" t="s">
        <v>62</v>
      </c>
      <c r="D110" s="411"/>
      <c r="E110" s="413"/>
      <c r="F110" s="422"/>
    </row>
    <row r="111" spans="1:6" ht="18.75" customHeight="1">
      <c r="A111" s="432" t="s">
        <v>331</v>
      </c>
      <c r="B111" s="423" t="s">
        <v>33</v>
      </c>
      <c r="C111" s="216" t="s">
        <v>524</v>
      </c>
      <c r="D111" s="214" t="s">
        <v>99</v>
      </c>
      <c r="E111" s="215">
        <v>34</v>
      </c>
      <c r="F111" s="217" t="s">
        <v>171</v>
      </c>
    </row>
    <row r="112" spans="1:6" ht="18.75" customHeight="1">
      <c r="A112" s="432"/>
      <c r="B112" s="423"/>
      <c r="C112" s="424" t="s">
        <v>63</v>
      </c>
      <c r="D112" s="400" t="s">
        <v>100</v>
      </c>
      <c r="E112" s="425">
        <v>35</v>
      </c>
      <c r="F112" s="27" t="s">
        <v>172</v>
      </c>
    </row>
    <row r="113" spans="1:6" ht="18.75" customHeight="1">
      <c r="A113" s="432"/>
      <c r="B113" s="423"/>
      <c r="C113" s="407"/>
      <c r="D113" s="373"/>
      <c r="E113" s="393"/>
      <c r="F113" s="28" t="s">
        <v>173</v>
      </c>
    </row>
    <row r="114" spans="1:6" ht="38.25" customHeight="1">
      <c r="A114" s="432"/>
      <c r="B114" s="423"/>
      <c r="C114" s="216" t="s">
        <v>329</v>
      </c>
      <c r="D114" s="214" t="s">
        <v>350</v>
      </c>
      <c r="E114" s="215">
        <v>36</v>
      </c>
      <c r="F114" s="218" t="s">
        <v>270</v>
      </c>
    </row>
    <row r="115" spans="1:6" ht="18.75" customHeight="1">
      <c r="A115" s="432"/>
      <c r="B115" s="423"/>
      <c r="C115" s="424" t="s">
        <v>330</v>
      </c>
      <c r="D115" s="400" t="s">
        <v>349</v>
      </c>
      <c r="E115" s="425">
        <v>37</v>
      </c>
      <c r="F115" s="27" t="s">
        <v>174</v>
      </c>
    </row>
    <row r="116" spans="1:6" ht="18.75" customHeight="1">
      <c r="A116" s="432"/>
      <c r="B116" s="423"/>
      <c r="C116" s="407"/>
      <c r="D116" s="373"/>
      <c r="E116" s="393"/>
      <c r="F116" s="28" t="s">
        <v>175</v>
      </c>
    </row>
    <row r="117" spans="1:6" ht="18" customHeight="1">
      <c r="A117" s="432"/>
      <c r="B117" s="423"/>
      <c r="C117" s="216" t="s">
        <v>66</v>
      </c>
      <c r="D117" s="214" t="s">
        <v>103</v>
      </c>
      <c r="E117" s="215">
        <v>38</v>
      </c>
      <c r="F117" s="217" t="s">
        <v>176</v>
      </c>
    </row>
    <row r="118" spans="1:6" ht="18" customHeight="1">
      <c r="A118" s="432"/>
      <c r="B118" s="428" t="s">
        <v>500</v>
      </c>
      <c r="C118" s="389" t="s">
        <v>22</v>
      </c>
      <c r="D118" s="200" t="s">
        <v>104</v>
      </c>
      <c r="E118" s="201">
        <v>39</v>
      </c>
      <c r="F118" s="29" t="s">
        <v>18</v>
      </c>
    </row>
    <row r="119" spans="1:6" ht="18" customHeight="1">
      <c r="A119" s="432"/>
      <c r="B119" s="428"/>
      <c r="C119" s="389"/>
      <c r="D119" s="19" t="s">
        <v>105</v>
      </c>
      <c r="E119" s="15">
        <v>40</v>
      </c>
      <c r="F119" s="29" t="s">
        <v>17</v>
      </c>
    </row>
    <row r="120" spans="1:6" ht="18" customHeight="1">
      <c r="A120" s="432"/>
      <c r="B120" s="428"/>
      <c r="C120" s="389"/>
      <c r="D120" s="372" t="s">
        <v>233</v>
      </c>
      <c r="E120" s="391">
        <v>41</v>
      </c>
      <c r="F120" s="27" t="s">
        <v>271</v>
      </c>
    </row>
    <row r="121" spans="1:6" ht="18" customHeight="1">
      <c r="A121" s="432"/>
      <c r="B121" s="428"/>
      <c r="C121" s="389"/>
      <c r="D121" s="417"/>
      <c r="E121" s="392"/>
      <c r="F121" s="30" t="s">
        <v>177</v>
      </c>
    </row>
    <row r="122" spans="1:6" ht="18" customHeight="1">
      <c r="A122" s="432"/>
      <c r="B122" s="428"/>
      <c r="C122" s="389"/>
      <c r="D122" s="417"/>
      <c r="E122" s="392"/>
      <c r="F122" s="30" t="s">
        <v>178</v>
      </c>
    </row>
    <row r="123" spans="1:6" ht="18" customHeight="1">
      <c r="A123" s="432"/>
      <c r="B123" s="428"/>
      <c r="C123" s="389"/>
      <c r="D123" s="417"/>
      <c r="E123" s="392"/>
      <c r="F123" s="30" t="s">
        <v>179</v>
      </c>
    </row>
    <row r="124" spans="1:6" ht="18" customHeight="1">
      <c r="A124" s="432"/>
      <c r="B124" s="428"/>
      <c r="C124" s="390"/>
      <c r="D124" s="373"/>
      <c r="E124" s="393"/>
      <c r="F124" s="28" t="s">
        <v>180</v>
      </c>
    </row>
    <row r="125" spans="1:6" ht="18" customHeight="1">
      <c r="A125" s="432"/>
      <c r="B125" s="428"/>
      <c r="C125" s="388" t="s">
        <v>67</v>
      </c>
      <c r="D125" s="19" t="s">
        <v>106</v>
      </c>
      <c r="E125" s="15">
        <v>42</v>
      </c>
      <c r="F125" s="26" t="s">
        <v>16</v>
      </c>
    </row>
    <row r="126" spans="1:6" ht="18" customHeight="1">
      <c r="A126" s="432"/>
      <c r="B126" s="428"/>
      <c r="C126" s="389"/>
      <c r="D126" s="372" t="s">
        <v>84</v>
      </c>
      <c r="E126" s="391">
        <v>43</v>
      </c>
      <c r="F126" s="27" t="s">
        <v>185</v>
      </c>
    </row>
    <row r="127" spans="1:6" ht="18" customHeight="1">
      <c r="A127" s="432"/>
      <c r="B127" s="428"/>
      <c r="C127" s="389"/>
      <c r="D127" s="417"/>
      <c r="E127" s="392"/>
      <c r="F127" s="31" t="s">
        <v>272</v>
      </c>
    </row>
    <row r="128" spans="1:6" ht="18" customHeight="1">
      <c r="A128" s="432"/>
      <c r="B128" s="428"/>
      <c r="C128" s="389"/>
      <c r="D128" s="373"/>
      <c r="E128" s="393"/>
      <c r="F128" s="28" t="s">
        <v>181</v>
      </c>
    </row>
    <row r="129" spans="1:6" ht="18" customHeight="1">
      <c r="A129" s="432"/>
      <c r="B129" s="428"/>
      <c r="C129" s="389"/>
      <c r="D129" s="372" t="s">
        <v>234</v>
      </c>
      <c r="E129" s="391">
        <v>44</v>
      </c>
      <c r="F129" s="27" t="s">
        <v>182</v>
      </c>
    </row>
    <row r="130" spans="1:6" ht="18" customHeight="1">
      <c r="A130" s="432"/>
      <c r="B130" s="428"/>
      <c r="C130" s="389"/>
      <c r="D130" s="417"/>
      <c r="E130" s="392"/>
      <c r="F130" s="30" t="s">
        <v>273</v>
      </c>
    </row>
    <row r="131" spans="1:6" ht="18" customHeight="1">
      <c r="A131" s="432"/>
      <c r="B131" s="428"/>
      <c r="C131" s="389"/>
      <c r="D131" s="417"/>
      <c r="E131" s="392"/>
      <c r="F131" s="30" t="s">
        <v>183</v>
      </c>
    </row>
    <row r="132" spans="1:6" ht="18" customHeight="1">
      <c r="A132" s="432"/>
      <c r="B132" s="428"/>
      <c r="C132" s="389"/>
      <c r="D132" s="417"/>
      <c r="E132" s="392"/>
      <c r="F132" s="30" t="s">
        <v>184</v>
      </c>
    </row>
    <row r="133" spans="1:6" ht="18" customHeight="1">
      <c r="A133" s="432"/>
      <c r="B133" s="428"/>
      <c r="C133" s="390"/>
      <c r="D133" s="373"/>
      <c r="E133" s="393"/>
      <c r="F133" s="28" t="s">
        <v>186</v>
      </c>
    </row>
    <row r="134" spans="1:6" ht="18" customHeight="1">
      <c r="A134" s="432"/>
      <c r="B134" s="428"/>
      <c r="C134" s="388" t="s">
        <v>329</v>
      </c>
      <c r="D134" s="372" t="s">
        <v>222</v>
      </c>
      <c r="E134" s="391">
        <v>45</v>
      </c>
      <c r="F134" s="27" t="s">
        <v>15</v>
      </c>
    </row>
    <row r="135" spans="1:6" ht="18" customHeight="1">
      <c r="A135" s="432"/>
      <c r="B135" s="428"/>
      <c r="C135" s="389"/>
      <c r="D135" s="373"/>
      <c r="E135" s="393"/>
      <c r="F135" s="29" t="s">
        <v>188</v>
      </c>
    </row>
    <row r="136" spans="1:6" ht="18" customHeight="1">
      <c r="A136" s="432"/>
      <c r="B136" s="428"/>
      <c r="C136" s="389"/>
      <c r="D136" s="19" t="s">
        <v>107</v>
      </c>
      <c r="E136" s="15">
        <v>46</v>
      </c>
      <c r="F136" s="26" t="s">
        <v>189</v>
      </c>
    </row>
    <row r="137" spans="1:6" ht="18" customHeight="1">
      <c r="A137" s="432"/>
      <c r="B137" s="428"/>
      <c r="C137" s="389"/>
      <c r="D137" s="372" t="s">
        <v>235</v>
      </c>
      <c r="E137" s="391">
        <v>47</v>
      </c>
      <c r="F137" s="27" t="s">
        <v>187</v>
      </c>
    </row>
    <row r="138" spans="1:6" ht="18" customHeight="1">
      <c r="A138" s="432"/>
      <c r="B138" s="428"/>
      <c r="C138" s="389"/>
      <c r="D138" s="417"/>
      <c r="E138" s="392"/>
      <c r="F138" s="30" t="s">
        <v>190</v>
      </c>
    </row>
    <row r="139" spans="1:6" ht="18" customHeight="1">
      <c r="A139" s="432"/>
      <c r="B139" s="428"/>
      <c r="C139" s="390"/>
      <c r="D139" s="373"/>
      <c r="E139" s="393"/>
      <c r="F139" s="28" t="s">
        <v>191</v>
      </c>
    </row>
    <row r="140" spans="1:6" ht="18" customHeight="1">
      <c r="A140" s="432"/>
      <c r="B140" s="428"/>
      <c r="C140" s="388" t="s">
        <v>330</v>
      </c>
      <c r="D140" s="19" t="s">
        <v>108</v>
      </c>
      <c r="E140" s="16">
        <v>48</v>
      </c>
      <c r="F140" s="26" t="s">
        <v>14</v>
      </c>
    </row>
    <row r="141" spans="1:6" ht="18" customHeight="1">
      <c r="A141" s="432"/>
      <c r="B141" s="428"/>
      <c r="C141" s="389"/>
      <c r="D141" s="372" t="s">
        <v>333</v>
      </c>
      <c r="E141" s="426">
        <v>49</v>
      </c>
      <c r="F141" s="27" t="s">
        <v>192</v>
      </c>
    </row>
    <row r="142" spans="1:6" ht="18" customHeight="1">
      <c r="A142" s="432"/>
      <c r="B142" s="428"/>
      <c r="C142" s="390"/>
      <c r="D142" s="373"/>
      <c r="E142" s="427"/>
      <c r="F142" s="28" t="s">
        <v>193</v>
      </c>
    </row>
    <row r="143" spans="1:6" ht="18" customHeight="1">
      <c r="A143" s="432"/>
      <c r="B143" s="428"/>
      <c r="C143" s="32" t="s">
        <v>66</v>
      </c>
      <c r="D143" s="19" t="s">
        <v>110</v>
      </c>
      <c r="E143" s="16">
        <v>50</v>
      </c>
      <c r="F143" s="26" t="s">
        <v>194</v>
      </c>
    </row>
    <row r="144" spans="1:6" ht="18" customHeight="1">
      <c r="A144" s="432"/>
      <c r="B144" s="434" t="s">
        <v>69</v>
      </c>
      <c r="C144" s="435"/>
      <c r="D144" s="418" t="s">
        <v>85</v>
      </c>
      <c r="E144" s="426">
        <v>51</v>
      </c>
      <c r="F144" s="27" t="s">
        <v>1</v>
      </c>
    </row>
    <row r="145" spans="1:6" ht="18" customHeight="1">
      <c r="A145" s="432"/>
      <c r="B145" s="436"/>
      <c r="C145" s="437"/>
      <c r="D145" s="419"/>
      <c r="E145" s="440"/>
      <c r="F145" s="30" t="s">
        <v>195</v>
      </c>
    </row>
    <row r="146" spans="1:6" ht="18" customHeight="1">
      <c r="A146" s="432"/>
      <c r="B146" s="436"/>
      <c r="C146" s="437"/>
      <c r="D146" s="419"/>
      <c r="E146" s="440"/>
      <c r="F146" s="30" t="s">
        <v>196</v>
      </c>
    </row>
    <row r="147" spans="1:6" ht="18" customHeight="1">
      <c r="A147" s="432"/>
      <c r="B147" s="436"/>
      <c r="C147" s="437"/>
      <c r="D147" s="419"/>
      <c r="E147" s="440"/>
      <c r="F147" s="30" t="s">
        <v>197</v>
      </c>
    </row>
    <row r="148" spans="1:6" ht="18" customHeight="1">
      <c r="A148" s="432"/>
      <c r="B148" s="436"/>
      <c r="C148" s="437"/>
      <c r="D148" s="419"/>
      <c r="E148" s="440"/>
      <c r="F148" s="30" t="s">
        <v>198</v>
      </c>
    </row>
    <row r="149" spans="1:6" ht="18" customHeight="1">
      <c r="A149" s="432"/>
      <c r="B149" s="438"/>
      <c r="C149" s="439"/>
      <c r="D149" s="420"/>
      <c r="E149" s="427"/>
      <c r="F149" s="28" t="s">
        <v>199</v>
      </c>
    </row>
    <row r="150" spans="1:6" ht="15" customHeight="1">
      <c r="B150" s="2"/>
      <c r="C150" s="2"/>
      <c r="D150" s="9"/>
      <c r="E150" s="8"/>
    </row>
    <row r="151" spans="1:6" ht="19.5" customHeight="1">
      <c r="A151" s="33" t="s">
        <v>327</v>
      </c>
      <c r="C151" s="5"/>
      <c r="D151" s="9"/>
      <c r="E151" s="8"/>
    </row>
    <row r="152" spans="1:6" s="13" customFormat="1" ht="19.5" customHeight="1">
      <c r="A152" s="186" t="s">
        <v>98</v>
      </c>
      <c r="B152" s="409" t="s">
        <v>29</v>
      </c>
      <c r="C152" s="409"/>
      <c r="D152" s="187" t="s">
        <v>44</v>
      </c>
      <c r="E152" s="184" t="s">
        <v>310</v>
      </c>
      <c r="F152" s="186" t="s">
        <v>353</v>
      </c>
    </row>
    <row r="153" spans="1:6" s="13" customFormat="1" ht="18" customHeight="1">
      <c r="A153" s="432" t="s">
        <v>331</v>
      </c>
      <c r="B153" s="428" t="s">
        <v>321</v>
      </c>
      <c r="C153" s="428"/>
      <c r="D153" s="25" t="s">
        <v>112</v>
      </c>
      <c r="E153" s="15">
        <v>52</v>
      </c>
      <c r="F153" s="26" t="s">
        <v>13</v>
      </c>
    </row>
    <row r="154" spans="1:6" s="13" customFormat="1" ht="18" customHeight="1">
      <c r="A154" s="432"/>
      <c r="B154" s="428"/>
      <c r="C154" s="428"/>
      <c r="D154" s="25" t="s">
        <v>223</v>
      </c>
      <c r="E154" s="15">
        <v>53</v>
      </c>
      <c r="F154" s="26" t="s">
        <v>12</v>
      </c>
    </row>
    <row r="155" spans="1:6" s="13" customFormat="1" ht="18" customHeight="1">
      <c r="A155" s="432"/>
      <c r="B155" s="428"/>
      <c r="C155" s="428"/>
      <c r="D155" s="25" t="s">
        <v>113</v>
      </c>
      <c r="E155" s="15">
        <v>54</v>
      </c>
      <c r="F155" s="26" t="s">
        <v>11</v>
      </c>
    </row>
    <row r="156" spans="1:6" s="13" customFormat="1" ht="18" customHeight="1">
      <c r="A156" s="432"/>
      <c r="B156" s="428"/>
      <c r="C156" s="428"/>
      <c r="D156" s="25" t="s">
        <v>114</v>
      </c>
      <c r="E156" s="15">
        <v>55</v>
      </c>
      <c r="F156" s="26" t="s">
        <v>10</v>
      </c>
    </row>
    <row r="157" spans="1:6" s="13" customFormat="1" ht="18" customHeight="1">
      <c r="A157" s="432"/>
      <c r="B157" s="428"/>
      <c r="C157" s="428"/>
      <c r="D157" s="25" t="s">
        <v>115</v>
      </c>
      <c r="E157" s="15">
        <v>56</v>
      </c>
      <c r="F157" s="26" t="s">
        <v>9</v>
      </c>
    </row>
    <row r="158" spans="1:6" s="13" customFormat="1" ht="18" customHeight="1">
      <c r="A158" s="432"/>
      <c r="B158" s="428"/>
      <c r="C158" s="428"/>
      <c r="D158" s="25" t="s">
        <v>589</v>
      </c>
      <c r="E158" s="15">
        <v>57</v>
      </c>
      <c r="F158" s="26" t="s">
        <v>8</v>
      </c>
    </row>
    <row r="159" spans="1:6" s="13" customFormat="1" ht="38.25" customHeight="1">
      <c r="A159" s="432"/>
      <c r="B159" s="428"/>
      <c r="C159" s="428"/>
      <c r="D159" s="25" t="s">
        <v>348</v>
      </c>
      <c r="E159" s="15">
        <v>58</v>
      </c>
      <c r="F159" s="26" t="s">
        <v>7</v>
      </c>
    </row>
    <row r="160" spans="1:6" s="13" customFormat="1" ht="18" customHeight="1">
      <c r="A160" s="432"/>
      <c r="B160" s="428"/>
      <c r="C160" s="428"/>
      <c r="D160" s="25" t="s">
        <v>87</v>
      </c>
      <c r="E160" s="15">
        <v>59</v>
      </c>
      <c r="F160" s="26" t="s">
        <v>26</v>
      </c>
    </row>
    <row r="161" spans="1:6" s="13" customFormat="1" ht="18" customHeight="1">
      <c r="A161" s="432"/>
      <c r="B161" s="428"/>
      <c r="C161" s="428"/>
      <c r="D161" s="25" t="s">
        <v>88</v>
      </c>
      <c r="E161" s="15">
        <v>60</v>
      </c>
      <c r="F161" s="26" t="s">
        <v>1</v>
      </c>
    </row>
    <row r="162" spans="1:6" ht="15" customHeight="1">
      <c r="B162" s="2"/>
      <c r="C162" s="2"/>
      <c r="D162" s="9"/>
      <c r="E162" s="4"/>
    </row>
    <row r="163" spans="1:6" ht="19.5" customHeight="1">
      <c r="A163" s="34" t="s">
        <v>72</v>
      </c>
      <c r="C163" s="2"/>
      <c r="D163" s="9"/>
      <c r="E163" s="4"/>
    </row>
    <row r="164" spans="1:6" ht="8.25" customHeight="1">
      <c r="B164" s="2"/>
      <c r="C164" s="2"/>
      <c r="D164" s="9"/>
      <c r="E164" s="4"/>
    </row>
    <row r="165" spans="1:6" ht="19.5" customHeight="1">
      <c r="A165" s="421" t="s">
        <v>98</v>
      </c>
      <c r="B165" s="410" t="s">
        <v>73</v>
      </c>
      <c r="C165" s="441"/>
      <c r="D165" s="408" t="s">
        <v>30</v>
      </c>
      <c r="E165" s="412" t="s">
        <v>310</v>
      </c>
      <c r="F165" s="450" t="s">
        <v>353</v>
      </c>
    </row>
    <row r="166" spans="1:6" ht="19.5" customHeight="1">
      <c r="A166" s="421"/>
      <c r="B166" s="188"/>
      <c r="C166" s="181" t="s">
        <v>274</v>
      </c>
      <c r="D166" s="442"/>
      <c r="E166" s="443"/>
      <c r="F166" s="451"/>
    </row>
    <row r="167" spans="1:6" ht="19.5" customHeight="1">
      <c r="A167" s="444" t="s">
        <v>332</v>
      </c>
      <c r="B167" s="453" t="s">
        <v>36</v>
      </c>
      <c r="C167" s="452" t="s">
        <v>56</v>
      </c>
      <c r="D167" s="433" t="s">
        <v>224</v>
      </c>
      <c r="E167" s="397">
        <v>61</v>
      </c>
      <c r="F167" s="27" t="s">
        <v>200</v>
      </c>
    </row>
    <row r="168" spans="1:6" ht="19.5" customHeight="1">
      <c r="A168" s="445"/>
      <c r="B168" s="454"/>
      <c r="C168" s="389"/>
      <c r="D168" s="419"/>
      <c r="E168" s="399"/>
      <c r="F168" s="30" t="s">
        <v>201</v>
      </c>
    </row>
    <row r="169" spans="1:6" ht="19.5" customHeight="1">
      <c r="A169" s="445"/>
      <c r="B169" s="454"/>
      <c r="C169" s="389"/>
      <c r="D169" s="419"/>
      <c r="E169" s="399"/>
      <c r="F169" s="30" t="s">
        <v>202</v>
      </c>
    </row>
    <row r="170" spans="1:6" ht="19.5" customHeight="1">
      <c r="A170" s="445"/>
      <c r="B170" s="454"/>
      <c r="C170" s="389"/>
      <c r="D170" s="419"/>
      <c r="E170" s="399"/>
      <c r="F170" s="30" t="s">
        <v>203</v>
      </c>
    </row>
    <row r="171" spans="1:6" ht="19.5" customHeight="1">
      <c r="A171" s="445"/>
      <c r="B171" s="454"/>
      <c r="C171" s="389"/>
      <c r="D171" s="419"/>
      <c r="E171" s="399"/>
      <c r="F171" s="31" t="s">
        <v>206</v>
      </c>
    </row>
    <row r="172" spans="1:6" ht="19.5" customHeight="1">
      <c r="A172" s="445"/>
      <c r="B172" s="454"/>
      <c r="C172" s="389"/>
      <c r="D172" s="419"/>
      <c r="E172" s="399"/>
      <c r="F172" s="30" t="s">
        <v>207</v>
      </c>
    </row>
    <row r="173" spans="1:6" ht="19.5" customHeight="1">
      <c r="A173" s="445"/>
      <c r="B173" s="454"/>
      <c r="C173" s="389"/>
      <c r="D173" s="419"/>
      <c r="E173" s="399"/>
      <c r="F173" s="41" t="s">
        <v>208</v>
      </c>
    </row>
    <row r="174" spans="1:6" ht="19.5" customHeight="1">
      <c r="A174" s="445"/>
      <c r="B174" s="454"/>
      <c r="C174" s="389"/>
      <c r="D174" s="272" t="s">
        <v>225</v>
      </c>
      <c r="E174" s="397">
        <v>62</v>
      </c>
      <c r="F174" s="27" t="s">
        <v>204</v>
      </c>
    </row>
    <row r="175" spans="1:6" ht="19.5" customHeight="1">
      <c r="A175" s="445"/>
      <c r="B175" s="454"/>
      <c r="C175" s="389"/>
      <c r="D175" s="254"/>
      <c r="E175" s="399"/>
      <c r="F175" s="41" t="s">
        <v>205</v>
      </c>
    </row>
    <row r="176" spans="1:6" ht="19.5" customHeight="1">
      <c r="A176" s="445"/>
      <c r="B176" s="454"/>
      <c r="C176" s="389"/>
      <c r="D176" s="254"/>
      <c r="E176" s="399"/>
      <c r="F176" s="41" t="s">
        <v>209</v>
      </c>
    </row>
    <row r="177" spans="1:6" ht="19.5" customHeight="1">
      <c r="A177" s="445"/>
      <c r="B177" s="454"/>
      <c r="C177" s="389"/>
      <c r="D177" s="255"/>
      <c r="E177" s="398"/>
      <c r="F177" s="28" t="s">
        <v>210</v>
      </c>
    </row>
    <row r="178" spans="1:6" ht="19.5" customHeight="1">
      <c r="A178" s="445"/>
      <c r="B178" s="454"/>
      <c r="C178" s="253"/>
      <c r="D178" s="275" t="s">
        <v>570</v>
      </c>
      <c r="E178" s="456">
        <v>102</v>
      </c>
      <c r="F178" s="194" t="s">
        <v>503</v>
      </c>
    </row>
    <row r="179" spans="1:6" ht="19.5" customHeight="1">
      <c r="A179" s="445"/>
      <c r="B179" s="454"/>
      <c r="C179" s="253"/>
      <c r="D179" s="276"/>
      <c r="E179" s="457"/>
      <c r="F179" s="192" t="s">
        <v>506</v>
      </c>
    </row>
    <row r="180" spans="1:6" ht="19.5" customHeight="1">
      <c r="A180" s="445"/>
      <c r="B180" s="454"/>
      <c r="C180" s="253"/>
      <c r="D180" s="277" t="s">
        <v>571</v>
      </c>
      <c r="E180" s="278">
        <v>103</v>
      </c>
      <c r="F180" s="274" t="s">
        <v>504</v>
      </c>
    </row>
    <row r="181" spans="1:6" ht="19.5" customHeight="1">
      <c r="A181" s="445"/>
      <c r="B181" s="454"/>
      <c r="C181" s="253"/>
      <c r="D181" s="277" t="s">
        <v>572</v>
      </c>
      <c r="E181" s="278">
        <v>104</v>
      </c>
      <c r="F181" s="274" t="s">
        <v>505</v>
      </c>
    </row>
    <row r="182" spans="1:6" ht="19.5" customHeight="1">
      <c r="A182" s="445"/>
      <c r="B182" s="454"/>
      <c r="C182" s="253"/>
      <c r="D182" s="277" t="s">
        <v>573</v>
      </c>
      <c r="E182" s="278">
        <v>105</v>
      </c>
      <c r="F182" s="274" t="s">
        <v>507</v>
      </c>
    </row>
    <row r="183" spans="1:6" ht="19.5" customHeight="1">
      <c r="A183" s="445"/>
      <c r="B183" s="454"/>
      <c r="C183" s="253"/>
      <c r="D183" s="277" t="s">
        <v>574</v>
      </c>
      <c r="E183" s="278">
        <v>106</v>
      </c>
      <c r="F183" s="274" t="s">
        <v>508</v>
      </c>
    </row>
    <row r="184" spans="1:6" ht="19.5" customHeight="1">
      <c r="A184" s="445"/>
      <c r="B184" s="454"/>
      <c r="C184" s="253"/>
      <c r="D184" s="277" t="s">
        <v>575</v>
      </c>
      <c r="E184" s="278">
        <v>107</v>
      </c>
      <c r="F184" s="274" t="s">
        <v>509</v>
      </c>
    </row>
    <row r="185" spans="1:6" ht="19.5" customHeight="1">
      <c r="A185" s="445"/>
      <c r="B185" s="454"/>
      <c r="C185" s="253"/>
      <c r="D185" s="277" t="s">
        <v>576</v>
      </c>
      <c r="E185" s="278">
        <v>108</v>
      </c>
      <c r="F185" s="274" t="s">
        <v>510</v>
      </c>
    </row>
    <row r="186" spans="1:6" ht="19.5" customHeight="1">
      <c r="A186" s="445"/>
      <c r="B186" s="454"/>
      <c r="C186" s="424" t="s">
        <v>58</v>
      </c>
      <c r="D186" s="433" t="s">
        <v>226</v>
      </c>
      <c r="E186" s="397">
        <v>63</v>
      </c>
      <c r="F186" s="27" t="s">
        <v>211</v>
      </c>
    </row>
    <row r="187" spans="1:6" ht="19.5" customHeight="1">
      <c r="A187" s="445"/>
      <c r="B187" s="454"/>
      <c r="C187" s="406"/>
      <c r="D187" s="419"/>
      <c r="E187" s="399"/>
      <c r="F187" s="30" t="s">
        <v>212</v>
      </c>
    </row>
    <row r="188" spans="1:6" ht="19.5" customHeight="1">
      <c r="A188" s="445"/>
      <c r="B188" s="454"/>
      <c r="C188" s="406"/>
      <c r="D188" s="420"/>
      <c r="E188" s="398"/>
      <c r="F188" s="29" t="s">
        <v>214</v>
      </c>
    </row>
    <row r="189" spans="1:6" ht="19.5" customHeight="1">
      <c r="A189" s="445"/>
      <c r="B189" s="454"/>
      <c r="C189" s="406"/>
      <c r="D189" s="433" t="s">
        <v>227</v>
      </c>
      <c r="E189" s="397">
        <v>64</v>
      </c>
      <c r="F189" s="280" t="s">
        <v>213</v>
      </c>
    </row>
    <row r="190" spans="1:6" ht="19.5" customHeight="1">
      <c r="A190" s="445"/>
      <c r="B190" s="454"/>
      <c r="C190" s="406"/>
      <c r="D190" s="419"/>
      <c r="E190" s="399"/>
      <c r="F190" s="30" t="s">
        <v>215</v>
      </c>
    </row>
    <row r="191" spans="1:6" ht="19.5" customHeight="1">
      <c r="A191" s="445"/>
      <c r="B191" s="454"/>
      <c r="C191" s="406"/>
      <c r="D191" s="420"/>
      <c r="E191" s="398"/>
      <c r="F191" s="28" t="s">
        <v>216</v>
      </c>
    </row>
    <row r="192" spans="1:6" ht="19.5" customHeight="1">
      <c r="A192" s="445"/>
      <c r="B192" s="454"/>
      <c r="C192" s="406"/>
      <c r="D192" s="279" t="s">
        <v>577</v>
      </c>
      <c r="E192" s="278">
        <v>109</v>
      </c>
      <c r="F192" s="274" t="s">
        <v>511</v>
      </c>
    </row>
    <row r="193" spans="1:6" ht="19.5" customHeight="1">
      <c r="A193" s="445"/>
      <c r="B193" s="454"/>
      <c r="C193" s="407"/>
      <c r="D193" s="279" t="s">
        <v>578</v>
      </c>
      <c r="E193" s="278">
        <v>110</v>
      </c>
      <c r="F193" s="274" t="s">
        <v>512</v>
      </c>
    </row>
    <row r="194" spans="1:6" ht="19.5" customHeight="1">
      <c r="A194" s="445"/>
      <c r="B194" s="454"/>
      <c r="C194" s="452" t="s">
        <v>40</v>
      </c>
      <c r="D194" s="433" t="s">
        <v>228</v>
      </c>
      <c r="E194" s="397">
        <v>65</v>
      </c>
      <c r="F194" s="27" t="s">
        <v>217</v>
      </c>
    </row>
    <row r="195" spans="1:6" ht="19.5" customHeight="1">
      <c r="A195" s="445"/>
      <c r="B195" s="454"/>
      <c r="C195" s="389"/>
      <c r="D195" s="419"/>
      <c r="E195" s="399"/>
      <c r="F195" s="41" t="s">
        <v>218</v>
      </c>
    </row>
    <row r="196" spans="1:6" ht="19.5" customHeight="1">
      <c r="A196" s="445"/>
      <c r="B196" s="454"/>
      <c r="C196" s="389"/>
      <c r="D196" s="419"/>
      <c r="E196" s="399"/>
      <c r="F196" s="30" t="s">
        <v>219</v>
      </c>
    </row>
    <row r="197" spans="1:6" ht="19.5" customHeight="1">
      <c r="A197" s="445"/>
      <c r="B197" s="454"/>
      <c r="C197" s="389"/>
      <c r="D197" s="419"/>
      <c r="E197" s="399"/>
      <c r="F197" s="30" t="s">
        <v>220</v>
      </c>
    </row>
    <row r="198" spans="1:6" ht="19.5" customHeight="1">
      <c r="A198" s="445"/>
      <c r="B198" s="454"/>
      <c r="C198" s="389"/>
      <c r="D198" s="420"/>
      <c r="E198" s="398"/>
      <c r="F198" s="28" t="s">
        <v>208</v>
      </c>
    </row>
    <row r="199" spans="1:6" ht="19.5" customHeight="1">
      <c r="A199" s="445"/>
      <c r="B199" s="454"/>
      <c r="C199" s="389"/>
      <c r="D199" s="272" t="s">
        <v>229</v>
      </c>
      <c r="E199" s="397">
        <v>66</v>
      </c>
      <c r="F199" s="27" t="s">
        <v>221</v>
      </c>
    </row>
    <row r="200" spans="1:6" ht="19.5" customHeight="1">
      <c r="A200" s="445"/>
      <c r="B200" s="454"/>
      <c r="C200" s="389"/>
      <c r="D200" s="254"/>
      <c r="E200" s="398"/>
      <c r="F200" s="193" t="s">
        <v>210</v>
      </c>
    </row>
    <row r="201" spans="1:6" ht="19.5" customHeight="1">
      <c r="A201" s="445"/>
      <c r="B201" s="454"/>
      <c r="C201" s="389"/>
      <c r="D201" s="277" t="s">
        <v>576</v>
      </c>
      <c r="E201" s="278">
        <v>108</v>
      </c>
      <c r="F201" s="274" t="s">
        <v>514</v>
      </c>
    </row>
    <row r="202" spans="1:6" ht="19.5" customHeight="1">
      <c r="A202" s="445"/>
      <c r="B202" s="454"/>
      <c r="C202" s="253"/>
      <c r="D202" s="279" t="s">
        <v>579</v>
      </c>
      <c r="E202" s="278">
        <v>111</v>
      </c>
      <c r="F202" s="274" t="s">
        <v>513</v>
      </c>
    </row>
    <row r="203" spans="1:6" ht="19.5" customHeight="1">
      <c r="A203" s="445"/>
      <c r="B203" s="454"/>
      <c r="C203" s="447" t="s">
        <v>497</v>
      </c>
      <c r="D203" s="279" t="s">
        <v>498</v>
      </c>
      <c r="E203" s="278">
        <v>112</v>
      </c>
      <c r="F203" s="274" t="s">
        <v>515</v>
      </c>
    </row>
    <row r="204" spans="1:6" ht="19.5" customHeight="1">
      <c r="A204" s="445"/>
      <c r="B204" s="454"/>
      <c r="C204" s="448"/>
      <c r="D204" s="458" t="s">
        <v>580</v>
      </c>
      <c r="E204" s="456">
        <v>113</v>
      </c>
      <c r="F204" s="191" t="s">
        <v>516</v>
      </c>
    </row>
    <row r="205" spans="1:6" ht="19.5" customHeight="1">
      <c r="A205" s="445"/>
      <c r="B205" s="454"/>
      <c r="C205" s="448"/>
      <c r="D205" s="459"/>
      <c r="E205" s="457"/>
      <c r="F205" s="273" t="s">
        <v>520</v>
      </c>
    </row>
    <row r="206" spans="1:6" ht="19.5" customHeight="1">
      <c r="A206" s="445"/>
      <c r="B206" s="454"/>
      <c r="C206" s="448"/>
      <c r="D206" s="458" t="s">
        <v>599</v>
      </c>
      <c r="E206" s="456">
        <v>114</v>
      </c>
      <c r="F206" s="274" t="s">
        <v>517</v>
      </c>
    </row>
    <row r="207" spans="1:6" ht="19.5" customHeight="1">
      <c r="A207" s="445"/>
      <c r="B207" s="454"/>
      <c r="C207" s="448"/>
      <c r="D207" s="459"/>
      <c r="E207" s="457"/>
      <c r="F207" s="274" t="s">
        <v>521</v>
      </c>
    </row>
    <row r="208" spans="1:6" ht="19.5" customHeight="1">
      <c r="A208" s="445"/>
      <c r="B208" s="454"/>
      <c r="C208" s="448"/>
      <c r="D208" s="458" t="s">
        <v>581</v>
      </c>
      <c r="E208" s="456">
        <v>115</v>
      </c>
      <c r="F208" s="274" t="s">
        <v>518</v>
      </c>
    </row>
    <row r="209" spans="1:6" ht="19.5" customHeight="1">
      <c r="A209" s="445"/>
      <c r="B209" s="454"/>
      <c r="C209" s="448"/>
      <c r="D209" s="459"/>
      <c r="E209" s="457"/>
      <c r="F209" s="274" t="s">
        <v>522</v>
      </c>
    </row>
    <row r="210" spans="1:6" ht="19.5" customHeight="1">
      <c r="A210" s="445"/>
      <c r="B210" s="454"/>
      <c r="C210" s="448"/>
      <c r="D210" s="458" t="s">
        <v>582</v>
      </c>
      <c r="E210" s="456">
        <v>116</v>
      </c>
      <c r="F210" s="274" t="s">
        <v>519</v>
      </c>
    </row>
    <row r="211" spans="1:6" ht="19.5" customHeight="1">
      <c r="A211" s="445"/>
      <c r="B211" s="454"/>
      <c r="C211" s="448"/>
      <c r="D211" s="459"/>
      <c r="E211" s="457"/>
      <c r="F211" s="274" t="s">
        <v>523</v>
      </c>
    </row>
    <row r="212" spans="1:6" ht="19.5" customHeight="1">
      <c r="A212" s="446"/>
      <c r="B212" s="455"/>
      <c r="C212" s="449"/>
      <c r="D212" s="266" t="s">
        <v>597</v>
      </c>
      <c r="E212" s="307">
        <v>118</v>
      </c>
      <c r="F212" s="265" t="s">
        <v>598</v>
      </c>
    </row>
    <row r="215" spans="1:6" ht="18.75">
      <c r="A215" s="36" t="s">
        <v>334</v>
      </c>
    </row>
  </sheetData>
  <sheetProtection selectLockedCells="1"/>
  <mergeCells count="126">
    <mergeCell ref="A167:A212"/>
    <mergeCell ref="C203:C212"/>
    <mergeCell ref="F165:F166"/>
    <mergeCell ref="C167:C177"/>
    <mergeCell ref="D167:D173"/>
    <mergeCell ref="E167:E173"/>
    <mergeCell ref="E189:E191"/>
    <mergeCell ref="C194:C201"/>
    <mergeCell ref="D194:D198"/>
    <mergeCell ref="E194:E198"/>
    <mergeCell ref="B167:B212"/>
    <mergeCell ref="A165:A166"/>
    <mergeCell ref="E174:E177"/>
    <mergeCell ref="E178:E179"/>
    <mergeCell ref="C186:C193"/>
    <mergeCell ref="E199:E200"/>
    <mergeCell ref="E204:E205"/>
    <mergeCell ref="E206:E207"/>
    <mergeCell ref="E208:E209"/>
    <mergeCell ref="D206:D207"/>
    <mergeCell ref="D208:D209"/>
    <mergeCell ref="D204:D205"/>
    <mergeCell ref="D210:D211"/>
    <mergeCell ref="E210:E211"/>
    <mergeCell ref="A1:F1"/>
    <mergeCell ref="A9:A41"/>
    <mergeCell ref="A45:A51"/>
    <mergeCell ref="A56:A106"/>
    <mergeCell ref="A109:A110"/>
    <mergeCell ref="A111:A149"/>
    <mergeCell ref="A153:A161"/>
    <mergeCell ref="D189:D191"/>
    <mergeCell ref="D186:D188"/>
    <mergeCell ref="E186:E188"/>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E56:E57"/>
    <mergeCell ref="B109:C109"/>
    <mergeCell ref="D109:D110"/>
    <mergeCell ref="E109:E110"/>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D16:D18"/>
    <mergeCell ref="E16:E18"/>
    <mergeCell ref="C19:C26"/>
    <mergeCell ref="D19:D20"/>
    <mergeCell ref="D29:D30"/>
    <mergeCell ref="E29:E30"/>
    <mergeCell ref="E38:E39"/>
    <mergeCell ref="E23:E25"/>
    <mergeCell ref="D23:D25"/>
    <mergeCell ref="D33:D36"/>
    <mergeCell ref="D58:D59"/>
    <mergeCell ref="E58:E59"/>
    <mergeCell ref="D60:D61"/>
    <mergeCell ref="E60:E61"/>
    <mergeCell ref="D62:D63"/>
    <mergeCell ref="E62:E63"/>
    <mergeCell ref="B44:C44"/>
    <mergeCell ref="B45:C51"/>
    <mergeCell ref="B55:C55"/>
    <mergeCell ref="E33:E36"/>
    <mergeCell ref="B56:B64"/>
    <mergeCell ref="C56:C63"/>
    <mergeCell ref="D56:D57"/>
    <mergeCell ref="B8:C8"/>
    <mergeCell ref="B9:B11"/>
    <mergeCell ref="C9:C10"/>
    <mergeCell ref="D9:D10"/>
    <mergeCell ref="E9:E10"/>
    <mergeCell ref="B12:C12"/>
    <mergeCell ref="C27:C30"/>
    <mergeCell ref="C31:C37"/>
    <mergeCell ref="E19:E20"/>
    <mergeCell ref="D21:D22"/>
    <mergeCell ref="E21:E22"/>
    <mergeCell ref="B13:B41"/>
    <mergeCell ref="C13:C18"/>
    <mergeCell ref="D14:D15"/>
    <mergeCell ref="E14:E15"/>
    <mergeCell ref="C38:C41"/>
  </mergeCells>
  <phoneticPr fontId="2"/>
  <printOptions horizontalCentered="1"/>
  <pageMargins left="0.70866141732283472" right="0.70866141732283472" top="0.74803149606299213" bottom="0.74803149606299213" header="0.31496062992125984" footer="0.31496062992125984"/>
  <pageSetup paperSize="9" scale="40" orientation="portrait" r:id="rId1"/>
  <rowBreaks count="3" manualBreakCount="3">
    <brk id="52" max="5" man="1"/>
    <brk id="107" max="5" man="1"/>
    <brk id="1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96"/>
  <sheetViews>
    <sheetView view="pageBreakPreview" zoomScale="69" zoomScaleNormal="98" zoomScaleSheetLayoutView="69" workbookViewId="0">
      <selection activeCell="A21" sqref="A21"/>
    </sheetView>
  </sheetViews>
  <sheetFormatPr defaultColWidth="9" defaultRowHeight="16.5"/>
  <cols>
    <col min="1" max="1" width="7.375" style="49" bestFit="1" customWidth="1"/>
    <col min="2" max="2" width="9.5" style="49" customWidth="1"/>
    <col min="3" max="3" width="9.25" style="49" customWidth="1"/>
    <col min="4" max="5" width="24.625" style="49" customWidth="1"/>
    <col min="6" max="6" width="9.5" style="49" customWidth="1"/>
    <col min="7" max="7" width="8.125" style="49" customWidth="1"/>
    <col min="8" max="8" width="29" style="49" customWidth="1"/>
    <col min="9" max="9" width="10.875" style="49" customWidth="1"/>
    <col min="10" max="10" width="19.125" style="49" customWidth="1"/>
    <col min="11" max="11" width="5.875" style="74" bestFit="1" customWidth="1"/>
    <col min="12" max="12" width="11.375" style="74" customWidth="1"/>
    <col min="13" max="13" width="17.875" style="74" customWidth="1"/>
    <col min="14" max="14" width="21.875" style="74" customWidth="1"/>
    <col min="15" max="15" width="48.25" style="74" customWidth="1"/>
    <col min="16" max="16" width="9" style="49"/>
    <col min="17" max="17" width="36" style="49" customWidth="1"/>
    <col min="18" max="18" width="33" style="49" customWidth="1"/>
    <col min="19" max="19" width="31.75" style="49" customWidth="1"/>
    <col min="20" max="20" width="33.125" style="49" customWidth="1"/>
    <col min="21" max="21" width="36.125" style="49" customWidth="1"/>
    <col min="22" max="22" width="35.5" style="49" customWidth="1"/>
    <col min="23" max="16384" width="9" style="49"/>
  </cols>
  <sheetData>
    <row r="1" spans="1:21" ht="42.75" customHeight="1">
      <c r="A1" s="460"/>
      <c r="B1" s="460"/>
      <c r="C1" s="460"/>
      <c r="D1" s="460"/>
      <c r="E1" s="460"/>
      <c r="F1" s="460"/>
      <c r="G1" s="460"/>
      <c r="H1" s="460"/>
      <c r="I1" s="460"/>
      <c r="J1" s="460"/>
      <c r="K1" s="468" t="s">
        <v>463</v>
      </c>
      <c r="L1" s="469"/>
      <c r="M1" s="469"/>
      <c r="N1" s="469"/>
      <c r="O1" s="470"/>
      <c r="P1" s="461" t="s">
        <v>464</v>
      </c>
      <c r="Q1" s="463" t="s">
        <v>465</v>
      </c>
      <c r="R1" s="102" t="s">
        <v>485</v>
      </c>
      <c r="S1" s="96"/>
      <c r="T1" s="96"/>
      <c r="U1" s="78"/>
    </row>
    <row r="2" spans="1:21" ht="33">
      <c r="A2" s="87" t="s">
        <v>428</v>
      </c>
      <c r="B2" s="88" t="s">
        <v>429</v>
      </c>
      <c r="C2" s="87" t="s">
        <v>430</v>
      </c>
      <c r="D2" s="81" t="s">
        <v>435</v>
      </c>
      <c r="E2" s="89" t="s">
        <v>436</v>
      </c>
      <c r="F2" s="89" t="s">
        <v>437</v>
      </c>
      <c r="G2" s="173" t="s">
        <v>431</v>
      </c>
      <c r="H2" s="90" t="s">
        <v>432</v>
      </c>
      <c r="I2" s="80" t="s">
        <v>433</v>
      </c>
      <c r="J2" s="81" t="s">
        <v>434</v>
      </c>
      <c r="K2" s="91" t="s">
        <v>354</v>
      </c>
      <c r="L2" s="50" t="s">
        <v>454</v>
      </c>
      <c r="M2" s="475" t="s">
        <v>453</v>
      </c>
      <c r="N2" s="476"/>
      <c r="O2" s="50" t="s">
        <v>30</v>
      </c>
      <c r="P2" s="462"/>
      <c r="Q2" s="463"/>
      <c r="R2" s="473" t="s">
        <v>474</v>
      </c>
      <c r="S2" s="474"/>
      <c r="T2" s="474"/>
      <c r="U2" s="249"/>
    </row>
    <row r="3" spans="1:21" ht="18" customHeight="1">
      <c r="A3" s="51" t="s">
        <v>20</v>
      </c>
      <c r="B3" s="52" t="s">
        <v>2</v>
      </c>
      <c r="C3" s="53" t="s">
        <v>2</v>
      </c>
      <c r="D3" s="61" t="s">
        <v>355</v>
      </c>
      <c r="E3" s="51" t="s">
        <v>297</v>
      </c>
      <c r="F3" s="176" t="s">
        <v>23</v>
      </c>
      <c r="G3" s="174" t="s">
        <v>236</v>
      </c>
      <c r="H3" s="51" t="s">
        <v>360</v>
      </c>
      <c r="I3" s="76">
        <v>1</v>
      </c>
      <c r="J3" s="61" t="s">
        <v>373</v>
      </c>
      <c r="K3" s="92">
        <v>200</v>
      </c>
      <c r="L3" s="54" t="s">
        <v>74</v>
      </c>
      <c r="M3" s="54" t="s">
        <v>75</v>
      </c>
      <c r="N3" s="54" t="s">
        <v>75</v>
      </c>
      <c r="O3" s="54" t="s">
        <v>382</v>
      </c>
      <c r="P3" s="95"/>
      <c r="Q3" s="59"/>
      <c r="R3" s="471" t="s">
        <v>480</v>
      </c>
      <c r="S3" s="472"/>
      <c r="T3" s="472"/>
      <c r="U3" s="249"/>
    </row>
    <row r="4" spans="1:21" ht="18" customHeight="1">
      <c r="A4" s="55" t="s">
        <v>21</v>
      </c>
      <c r="B4" s="56"/>
      <c r="C4" s="57" t="s">
        <v>117</v>
      </c>
      <c r="D4" s="62" t="s">
        <v>356</v>
      </c>
      <c r="E4" s="57" t="s">
        <v>298</v>
      </c>
      <c r="F4" s="57" t="s">
        <v>24</v>
      </c>
      <c r="G4" s="175" t="s">
        <v>237</v>
      </c>
      <c r="H4" s="57" t="s">
        <v>361</v>
      </c>
      <c r="I4" s="77">
        <v>2</v>
      </c>
      <c r="J4" s="62" t="s">
        <v>374</v>
      </c>
      <c r="K4" s="92">
        <v>300</v>
      </c>
      <c r="L4" s="54" t="s">
        <v>74</v>
      </c>
      <c r="M4" s="54" t="s">
        <v>76</v>
      </c>
      <c r="N4" s="54" t="s">
        <v>76</v>
      </c>
      <c r="O4" s="54" t="s">
        <v>383</v>
      </c>
      <c r="P4" s="95"/>
      <c r="Q4" s="59"/>
      <c r="R4" s="473" t="s">
        <v>488</v>
      </c>
      <c r="S4" s="474"/>
      <c r="T4" s="474"/>
      <c r="U4" s="249"/>
    </row>
    <row r="5" spans="1:21" ht="18" customHeight="1">
      <c r="C5" s="55" t="s">
        <v>118</v>
      </c>
      <c r="D5" s="62" t="s">
        <v>357</v>
      </c>
      <c r="E5" s="57" t="s">
        <v>299</v>
      </c>
      <c r="F5" s="66" t="s">
        <v>25</v>
      </c>
      <c r="G5" s="78"/>
      <c r="H5" s="57" t="s">
        <v>362</v>
      </c>
      <c r="I5" s="78"/>
      <c r="J5" s="62" t="s">
        <v>375</v>
      </c>
      <c r="K5" s="95"/>
      <c r="L5" s="95"/>
      <c r="M5" s="95"/>
      <c r="N5" s="95"/>
      <c r="O5" s="95"/>
      <c r="P5" s="95"/>
      <c r="Q5" s="59"/>
      <c r="R5" s="473" t="s">
        <v>467</v>
      </c>
      <c r="S5" s="474"/>
      <c r="T5" s="474"/>
      <c r="U5" s="249"/>
    </row>
    <row r="6" spans="1:21" ht="18" customHeight="1">
      <c r="D6" s="62" t="s">
        <v>358</v>
      </c>
      <c r="E6" s="57" t="s">
        <v>300</v>
      </c>
      <c r="F6" s="177" t="s">
        <v>494</v>
      </c>
      <c r="G6" s="79"/>
      <c r="H6" s="57" t="s">
        <v>363</v>
      </c>
      <c r="J6" s="62" t="s">
        <v>376</v>
      </c>
      <c r="K6" s="92">
        <v>1</v>
      </c>
      <c r="L6" s="54" t="s">
        <v>77</v>
      </c>
      <c r="M6" s="54" t="s">
        <v>279</v>
      </c>
      <c r="N6" s="54" t="s">
        <v>32</v>
      </c>
      <c r="O6" s="54" t="s">
        <v>384</v>
      </c>
      <c r="P6" s="93">
        <f>COUNTIF('様式1-6号'!$H$8:$M$102,【選択肢】!K6)</f>
        <v>1</v>
      </c>
      <c r="Q6" s="59"/>
      <c r="R6" s="247" t="s">
        <v>455</v>
      </c>
      <c r="S6" s="248"/>
      <c r="T6" s="248"/>
      <c r="U6" s="249"/>
    </row>
    <row r="7" spans="1:21" ht="18" customHeight="1">
      <c r="A7" s="58"/>
      <c r="B7" s="58"/>
      <c r="C7" s="58"/>
      <c r="D7" s="63" t="s">
        <v>359</v>
      </c>
      <c r="E7" s="57" t="s">
        <v>301</v>
      </c>
      <c r="F7" s="75"/>
      <c r="G7" s="79"/>
      <c r="H7" s="57" t="s">
        <v>364</v>
      </c>
      <c r="I7" s="58"/>
      <c r="J7" s="62" t="s">
        <v>377</v>
      </c>
      <c r="K7" s="92">
        <v>2</v>
      </c>
      <c r="L7" s="54" t="s">
        <v>77</v>
      </c>
      <c r="M7" s="54" t="s">
        <v>279</v>
      </c>
      <c r="N7" s="54" t="s">
        <v>33</v>
      </c>
      <c r="O7" s="54" t="s">
        <v>385</v>
      </c>
      <c r="P7" s="94">
        <f>COUNTIF('様式1-6号'!$H$8:$M$102,【選択肢】!K7)</f>
        <v>1</v>
      </c>
      <c r="Q7" s="59"/>
      <c r="R7" s="473" t="s">
        <v>468</v>
      </c>
      <c r="S7" s="474"/>
      <c r="T7" s="474"/>
      <c r="U7" s="249"/>
    </row>
    <row r="8" spans="1:21" ht="18" customHeight="1">
      <c r="A8" s="58"/>
      <c r="B8" s="58"/>
      <c r="C8" s="58"/>
      <c r="D8" s="58"/>
      <c r="E8" s="57" t="s">
        <v>302</v>
      </c>
      <c r="F8" s="75"/>
      <c r="G8" s="79"/>
      <c r="H8" s="57" t="s">
        <v>365</v>
      </c>
      <c r="I8" s="58"/>
      <c r="J8" s="62" t="s">
        <v>378</v>
      </c>
      <c r="K8" s="92">
        <v>3</v>
      </c>
      <c r="L8" s="54" t="s">
        <v>77</v>
      </c>
      <c r="M8" s="54" t="s">
        <v>35</v>
      </c>
      <c r="N8" s="172" t="s">
        <v>492</v>
      </c>
      <c r="O8" s="54" t="s">
        <v>592</v>
      </c>
      <c r="P8" s="94">
        <f>COUNTIF('様式1-6号'!$H$8:$M$102,【選択肢】!K8)</f>
        <v>0</v>
      </c>
      <c r="Q8" s="59"/>
      <c r="R8" s="473"/>
      <c r="S8" s="474"/>
      <c r="T8" s="474"/>
      <c r="U8" s="249"/>
    </row>
    <row r="9" spans="1:21" ht="18" customHeight="1">
      <c r="A9" s="58"/>
      <c r="B9" s="58"/>
      <c r="C9" s="58"/>
      <c r="D9" s="58"/>
      <c r="E9" s="57" t="s">
        <v>303</v>
      </c>
      <c r="F9" s="75"/>
      <c r="G9" s="79"/>
      <c r="H9" s="57" t="s">
        <v>366</v>
      </c>
      <c r="I9" s="58"/>
      <c r="J9" s="62" t="s">
        <v>379</v>
      </c>
      <c r="K9" s="92">
        <v>4</v>
      </c>
      <c r="L9" s="54" t="s">
        <v>77</v>
      </c>
      <c r="M9" s="54" t="s">
        <v>36</v>
      </c>
      <c r="N9" s="54" t="s">
        <v>54</v>
      </c>
      <c r="O9" s="54" t="s">
        <v>386</v>
      </c>
      <c r="P9" s="94">
        <f>COUNTIF('様式1-6号'!$H$8:$M$102,【選択肢】!K9)</f>
        <v>1</v>
      </c>
      <c r="Q9" s="59"/>
      <c r="R9" s="471" t="s">
        <v>479</v>
      </c>
      <c r="S9" s="472"/>
      <c r="T9" s="472"/>
      <c r="U9" s="249"/>
    </row>
    <row r="10" spans="1:21" ht="18" customHeight="1">
      <c r="A10" s="58"/>
      <c r="B10" s="58"/>
      <c r="C10" s="58"/>
      <c r="D10" s="58"/>
      <c r="E10" s="57" t="s">
        <v>304</v>
      </c>
      <c r="F10" s="75"/>
      <c r="G10" s="79"/>
      <c r="H10" s="57" t="s">
        <v>367</v>
      </c>
      <c r="I10" s="58"/>
      <c r="J10" s="63" t="s">
        <v>380</v>
      </c>
      <c r="K10" s="92">
        <v>5</v>
      </c>
      <c r="L10" s="54" t="s">
        <v>77</v>
      </c>
      <c r="M10" s="54" t="s">
        <v>36</v>
      </c>
      <c r="N10" s="54" t="s">
        <v>54</v>
      </c>
      <c r="O10" s="54" t="s">
        <v>387</v>
      </c>
      <c r="P10" s="94">
        <f>COUNTIF('様式1-6号'!$H$8:$M$102,【選択肢】!K10)</f>
        <v>0</v>
      </c>
      <c r="Q10" s="59"/>
      <c r="R10" s="464" t="s">
        <v>472</v>
      </c>
      <c r="S10" s="465"/>
      <c r="T10" s="465"/>
      <c r="U10" s="249"/>
    </row>
    <row r="11" spans="1:21" ht="18" customHeight="1">
      <c r="A11" s="58"/>
      <c r="B11" s="58"/>
      <c r="C11" s="58"/>
      <c r="D11" s="58"/>
      <c r="E11" s="55" t="s">
        <v>305</v>
      </c>
      <c r="F11" s="75"/>
      <c r="G11" s="79"/>
      <c r="H11" s="57" t="s">
        <v>368</v>
      </c>
      <c r="I11" s="58"/>
      <c r="J11" s="58"/>
      <c r="K11" s="92">
        <v>6</v>
      </c>
      <c r="L11" s="54" t="s">
        <v>77</v>
      </c>
      <c r="M11" s="54" t="s">
        <v>36</v>
      </c>
      <c r="N11" s="54" t="s">
        <v>54</v>
      </c>
      <c r="O11" s="54" t="s">
        <v>388</v>
      </c>
      <c r="P11" s="94">
        <f>COUNTIF('様式1-6号'!$H$8:$M$102,【選択肢】!K11)</f>
        <v>0</v>
      </c>
      <c r="Q11" s="59"/>
      <c r="R11" s="245" t="s">
        <v>481</v>
      </c>
      <c r="S11" s="246"/>
      <c r="T11" s="246"/>
      <c r="U11" s="249"/>
    </row>
    <row r="12" spans="1:21" ht="18" customHeight="1">
      <c r="A12" s="58"/>
      <c r="B12" s="58"/>
      <c r="C12" s="58"/>
      <c r="D12" s="58"/>
      <c r="E12" s="58"/>
      <c r="F12" s="58"/>
      <c r="G12" s="58"/>
      <c r="H12" s="57" t="s">
        <v>369</v>
      </c>
      <c r="I12" s="58"/>
      <c r="J12" s="58"/>
      <c r="K12" s="92">
        <v>7</v>
      </c>
      <c r="L12" s="54" t="s">
        <v>77</v>
      </c>
      <c r="M12" s="54" t="s">
        <v>36</v>
      </c>
      <c r="N12" s="54" t="s">
        <v>56</v>
      </c>
      <c r="O12" s="54" t="s">
        <v>389</v>
      </c>
      <c r="P12" s="94">
        <f>COUNTIF('様式1-6号'!$H$8:$M$102,【選択肢】!K12)</f>
        <v>0</v>
      </c>
      <c r="Q12" s="59"/>
      <c r="R12" s="103" t="s">
        <v>459</v>
      </c>
      <c r="S12" s="86"/>
      <c r="T12" s="86"/>
      <c r="U12" s="249"/>
    </row>
    <row r="13" spans="1:21" ht="18" customHeight="1">
      <c r="H13" s="57" t="s">
        <v>370</v>
      </c>
      <c r="K13" s="92">
        <v>8</v>
      </c>
      <c r="L13" s="54" t="s">
        <v>77</v>
      </c>
      <c r="M13" s="54" t="s">
        <v>36</v>
      </c>
      <c r="N13" s="54" t="s">
        <v>56</v>
      </c>
      <c r="O13" s="54" t="s">
        <v>390</v>
      </c>
      <c r="P13" s="94">
        <f>COUNTIF('様式1-6号'!$H$8:$M$102,【選択肢】!K13)</f>
        <v>0</v>
      </c>
      <c r="R13" s="103" t="s">
        <v>469</v>
      </c>
      <c r="S13" s="86"/>
      <c r="T13" s="86"/>
      <c r="U13" s="249"/>
    </row>
    <row r="14" spans="1:21" ht="18" customHeight="1">
      <c r="H14" s="57" t="s">
        <v>371</v>
      </c>
      <c r="K14" s="92">
        <v>9</v>
      </c>
      <c r="L14" s="54" t="s">
        <v>77</v>
      </c>
      <c r="M14" s="54" t="s">
        <v>36</v>
      </c>
      <c r="N14" s="54" t="s">
        <v>56</v>
      </c>
      <c r="O14" s="54" t="s">
        <v>391</v>
      </c>
      <c r="P14" s="94">
        <f>COUNTIF('様式1-6号'!$H$8:$M$102,【選択肢】!K14)</f>
        <v>0</v>
      </c>
      <c r="R14" s="103" t="s">
        <v>456</v>
      </c>
      <c r="S14" s="86"/>
      <c r="T14" s="86"/>
      <c r="U14" s="249"/>
    </row>
    <row r="15" spans="1:21" ht="18" customHeight="1">
      <c r="H15" s="66" t="s">
        <v>372</v>
      </c>
      <c r="K15" s="92">
        <v>10</v>
      </c>
      <c r="L15" s="54" t="s">
        <v>77</v>
      </c>
      <c r="M15" s="54" t="s">
        <v>36</v>
      </c>
      <c r="N15" s="54" t="s">
        <v>58</v>
      </c>
      <c r="O15" s="54" t="s">
        <v>392</v>
      </c>
      <c r="P15" s="94">
        <f>COUNTIF('様式1-6号'!$H$8:$M$102,【選択肢】!K15)</f>
        <v>0</v>
      </c>
      <c r="R15" s="103" t="s">
        <v>457</v>
      </c>
      <c r="S15" s="86"/>
      <c r="T15" s="86"/>
      <c r="U15" s="249"/>
    </row>
    <row r="16" spans="1:21" ht="18" customHeight="1">
      <c r="K16" s="92">
        <v>11</v>
      </c>
      <c r="L16" s="54" t="s">
        <v>77</v>
      </c>
      <c r="M16" s="54" t="s">
        <v>36</v>
      </c>
      <c r="N16" s="54" t="s">
        <v>58</v>
      </c>
      <c r="O16" s="54" t="s">
        <v>393</v>
      </c>
      <c r="P16" s="94">
        <f>COUNTIF('様式1-6号'!$H$8:$M$102,【選択肢】!K16)</f>
        <v>0</v>
      </c>
      <c r="R16" s="243"/>
      <c r="S16" s="244"/>
      <c r="T16" s="244"/>
      <c r="U16" s="249"/>
    </row>
    <row r="17" spans="11:22" ht="18" customHeight="1">
      <c r="K17" s="92">
        <v>12</v>
      </c>
      <c r="L17" s="54" t="s">
        <v>77</v>
      </c>
      <c r="M17" s="54" t="s">
        <v>36</v>
      </c>
      <c r="N17" s="54" t="s">
        <v>58</v>
      </c>
      <c r="O17" s="54" t="s">
        <v>394</v>
      </c>
      <c r="P17" s="94">
        <f>COUNTIF('様式1-6号'!$H$8:$M$102,【選択肢】!K17)</f>
        <v>0</v>
      </c>
      <c r="R17" s="243" t="s">
        <v>475</v>
      </c>
      <c r="S17" s="248"/>
      <c r="T17" s="248"/>
      <c r="U17" s="249"/>
    </row>
    <row r="18" spans="11:22" ht="18" customHeight="1">
      <c r="K18" s="92">
        <v>13</v>
      </c>
      <c r="L18" s="54" t="s">
        <v>77</v>
      </c>
      <c r="M18" s="54" t="s">
        <v>36</v>
      </c>
      <c r="N18" s="54" t="s">
        <v>40</v>
      </c>
      <c r="O18" s="54" t="s">
        <v>395</v>
      </c>
      <c r="P18" s="94">
        <f>COUNTIF('様式1-6号'!$H$8:$M$102,【選択肢】!K18)</f>
        <v>0</v>
      </c>
      <c r="R18" s="245" t="s">
        <v>482</v>
      </c>
      <c r="S18" s="244"/>
      <c r="T18" s="244"/>
      <c r="U18" s="249"/>
    </row>
    <row r="19" spans="11:22" ht="18" customHeight="1">
      <c r="K19" s="92">
        <v>14</v>
      </c>
      <c r="L19" s="54" t="s">
        <v>77</v>
      </c>
      <c r="M19" s="54" t="s">
        <v>36</v>
      </c>
      <c r="N19" s="54" t="s">
        <v>40</v>
      </c>
      <c r="O19" s="54" t="s">
        <v>396</v>
      </c>
      <c r="P19" s="94">
        <f>COUNTIF('様式1-6号'!$H$8:$M$102,【選択肢】!K19)</f>
        <v>0</v>
      </c>
      <c r="R19" s="103" t="s">
        <v>470</v>
      </c>
      <c r="S19" s="244"/>
      <c r="T19" s="244"/>
      <c r="U19" s="249"/>
      <c r="V19" s="60"/>
    </row>
    <row r="20" spans="11:22" ht="18" customHeight="1">
      <c r="K20" s="92">
        <v>15</v>
      </c>
      <c r="L20" s="54" t="s">
        <v>77</v>
      </c>
      <c r="M20" s="54" t="s">
        <v>36</v>
      </c>
      <c r="N20" s="54" t="s">
        <v>40</v>
      </c>
      <c r="O20" s="54" t="s">
        <v>397</v>
      </c>
      <c r="P20" s="94">
        <f>COUNTIF('様式1-6号'!$H$8:$M$102,【選択肢】!K20)</f>
        <v>0</v>
      </c>
      <c r="R20" s="103" t="s">
        <v>471</v>
      </c>
      <c r="S20" s="244"/>
      <c r="T20" s="244"/>
      <c r="U20" s="249"/>
      <c r="V20" s="60"/>
    </row>
    <row r="21" spans="11:22" ht="18" customHeight="1">
      <c r="K21" s="92">
        <v>16</v>
      </c>
      <c r="L21" s="54" t="s">
        <v>77</v>
      </c>
      <c r="M21" s="54" t="s">
        <v>36</v>
      </c>
      <c r="N21" s="54" t="s">
        <v>41</v>
      </c>
      <c r="O21" s="54" t="s">
        <v>398</v>
      </c>
      <c r="P21" s="94">
        <f>COUNTIF('様式1-6号'!$H$8:$M$102,【選択肢】!K21)</f>
        <v>0</v>
      </c>
      <c r="R21" s="103" t="s">
        <v>476</v>
      </c>
      <c r="S21" s="244"/>
      <c r="T21" s="244"/>
      <c r="U21" s="249"/>
    </row>
    <row r="22" spans="11:22" ht="18" customHeight="1">
      <c r="K22" s="92">
        <v>17</v>
      </c>
      <c r="L22" s="54" t="s">
        <v>77</v>
      </c>
      <c r="M22" s="54" t="s">
        <v>78</v>
      </c>
      <c r="N22" s="54" t="s">
        <v>78</v>
      </c>
      <c r="O22" s="54" t="s">
        <v>399</v>
      </c>
      <c r="P22" s="94">
        <f>COUNTIF('様式1-6号'!$H$8:$M$102,【選択肢】!K22)</f>
        <v>0</v>
      </c>
      <c r="R22" s="103" t="s">
        <v>458</v>
      </c>
      <c r="S22" s="244"/>
      <c r="T22" s="244"/>
      <c r="U22" s="249"/>
    </row>
    <row r="23" spans="11:22" ht="18" customHeight="1">
      <c r="K23" s="92">
        <v>18</v>
      </c>
      <c r="L23" s="54" t="s">
        <v>77</v>
      </c>
      <c r="M23" s="54" t="s">
        <v>78</v>
      </c>
      <c r="N23" s="54" t="s">
        <v>78</v>
      </c>
      <c r="O23" s="54" t="s">
        <v>400</v>
      </c>
      <c r="P23" s="94">
        <f>COUNTIF('様式1-6号'!$H$8:$M$102,【選択肢】!K23)</f>
        <v>0</v>
      </c>
      <c r="R23" s="103" t="s">
        <v>477</v>
      </c>
      <c r="S23" s="244"/>
      <c r="T23" s="244"/>
      <c r="U23" s="249"/>
    </row>
    <row r="24" spans="11:22" ht="18" customHeight="1">
      <c r="K24" s="92">
        <v>19</v>
      </c>
      <c r="L24" s="54" t="s">
        <v>77</v>
      </c>
      <c r="M24" s="54" t="s">
        <v>78</v>
      </c>
      <c r="N24" s="54" t="s">
        <v>78</v>
      </c>
      <c r="O24" s="54" t="s">
        <v>401</v>
      </c>
      <c r="P24" s="94">
        <f>COUNTIF('様式1-6号'!$H$8:$M$102,【選択肢】!K24)</f>
        <v>0</v>
      </c>
      <c r="R24" s="103" t="s">
        <v>484</v>
      </c>
      <c r="S24" s="244"/>
      <c r="T24" s="244"/>
      <c r="U24" s="249"/>
    </row>
    <row r="25" spans="11:22" ht="18" customHeight="1">
      <c r="K25" s="92">
        <v>20</v>
      </c>
      <c r="L25" s="54" t="s">
        <v>77</v>
      </c>
      <c r="M25" s="54" t="s">
        <v>78</v>
      </c>
      <c r="N25" s="54" t="s">
        <v>78</v>
      </c>
      <c r="O25" s="54" t="s">
        <v>402</v>
      </c>
      <c r="P25" s="94">
        <f>COUNTIF('様式1-6号'!$H$8:$M$102,【選択肢】!K25)</f>
        <v>0</v>
      </c>
      <c r="R25" s="103"/>
      <c r="S25" s="244"/>
      <c r="T25" s="244"/>
      <c r="U25" s="249"/>
    </row>
    <row r="26" spans="11:22" ht="18" customHeight="1">
      <c r="K26" s="92">
        <v>21</v>
      </c>
      <c r="L26" s="54" t="s">
        <v>77</v>
      </c>
      <c r="M26" s="54" t="s">
        <v>78</v>
      </c>
      <c r="N26" s="54" t="s">
        <v>78</v>
      </c>
      <c r="O26" s="54" t="s">
        <v>403</v>
      </c>
      <c r="P26" s="94">
        <f>COUNTIF('様式1-6号'!$H$8:$M$102,【選択肢】!K26)</f>
        <v>0</v>
      </c>
      <c r="R26" s="245" t="s">
        <v>478</v>
      </c>
      <c r="S26" s="244"/>
      <c r="T26" s="244"/>
      <c r="U26" s="249"/>
    </row>
    <row r="27" spans="11:22" ht="18" customHeight="1">
      <c r="K27" s="92">
        <v>22</v>
      </c>
      <c r="L27" s="54" t="s">
        <v>77</v>
      </c>
      <c r="M27" s="54" t="s">
        <v>78</v>
      </c>
      <c r="N27" s="54" t="s">
        <v>78</v>
      </c>
      <c r="O27" s="54" t="s">
        <v>404</v>
      </c>
      <c r="P27" s="94">
        <f>COUNTIF('様式1-6号'!$H$8:$M$102,【選択肢】!K27)</f>
        <v>0</v>
      </c>
      <c r="R27" s="103" t="s">
        <v>487</v>
      </c>
      <c r="S27" s="244"/>
      <c r="T27" s="244"/>
      <c r="U27" s="249"/>
    </row>
    <row r="28" spans="11:22" ht="18" customHeight="1">
      <c r="K28" s="92">
        <v>23</v>
      </c>
      <c r="L28" s="54" t="s">
        <v>77</v>
      </c>
      <c r="M28" s="54" t="s">
        <v>78</v>
      </c>
      <c r="N28" s="54" t="s">
        <v>78</v>
      </c>
      <c r="O28" s="54" t="s">
        <v>405</v>
      </c>
      <c r="P28" s="94">
        <f>COUNTIF('様式1-6号'!$H$8:$M$102,【選択肢】!K28)</f>
        <v>0</v>
      </c>
      <c r="R28" s="103" t="s">
        <v>460</v>
      </c>
      <c r="S28" s="244"/>
      <c r="T28" s="244"/>
      <c r="U28" s="249"/>
    </row>
    <row r="29" spans="11:22" ht="18" customHeight="1">
      <c r="K29" s="92">
        <v>24</v>
      </c>
      <c r="L29" s="54" t="s">
        <v>351</v>
      </c>
      <c r="M29" s="54" t="s">
        <v>280</v>
      </c>
      <c r="N29" s="54" t="s">
        <v>79</v>
      </c>
      <c r="O29" s="54" t="s">
        <v>406</v>
      </c>
      <c r="P29" s="94">
        <f>COUNTIF('様式1-6号'!$H$8:$M$102,【選択肢】!K29)</f>
        <v>0</v>
      </c>
      <c r="R29" s="247"/>
      <c r="S29" s="248"/>
      <c r="T29" s="248"/>
      <c r="U29" s="249"/>
    </row>
    <row r="30" spans="11:22" ht="18" customHeight="1">
      <c r="K30" s="92">
        <v>25</v>
      </c>
      <c r="L30" s="54" t="s">
        <v>351</v>
      </c>
      <c r="M30" s="54" t="s">
        <v>280</v>
      </c>
      <c r="N30" s="54" t="s">
        <v>79</v>
      </c>
      <c r="O30" s="54" t="s">
        <v>407</v>
      </c>
      <c r="P30" s="94">
        <f>COUNTIF('様式1-6号'!$H$8:$M$102,【選択肢】!K30)</f>
        <v>0</v>
      </c>
      <c r="R30" s="243" t="s">
        <v>473</v>
      </c>
      <c r="S30" s="244"/>
      <c r="T30" s="244"/>
      <c r="U30" s="249"/>
    </row>
    <row r="31" spans="11:22" ht="18" customHeight="1">
      <c r="K31" s="92">
        <v>26</v>
      </c>
      <c r="L31" s="54" t="s">
        <v>351</v>
      </c>
      <c r="M31" s="54" t="s">
        <v>280</v>
      </c>
      <c r="N31" s="54" t="s">
        <v>79</v>
      </c>
      <c r="O31" s="54" t="s">
        <v>408</v>
      </c>
      <c r="P31" s="94">
        <f>COUNTIF('様式1-6号'!$H$8:$M$102,【選択肢】!K31)</f>
        <v>0</v>
      </c>
      <c r="R31" s="466" t="s">
        <v>483</v>
      </c>
      <c r="S31" s="467"/>
      <c r="T31" s="467"/>
      <c r="U31" s="249"/>
    </row>
    <row r="32" spans="11:22" ht="18" customHeight="1">
      <c r="K32" s="92">
        <v>27</v>
      </c>
      <c r="L32" s="54" t="s">
        <v>351</v>
      </c>
      <c r="M32" s="54" t="s">
        <v>280</v>
      </c>
      <c r="N32" s="54" t="s">
        <v>79</v>
      </c>
      <c r="O32" s="54" t="s">
        <v>409</v>
      </c>
      <c r="P32" s="94">
        <f>COUNTIF('様式1-6号'!$H$8:$M$102,【選択肢】!K32)</f>
        <v>0</v>
      </c>
      <c r="R32" s="103" t="s">
        <v>461</v>
      </c>
      <c r="S32" s="244"/>
      <c r="T32" s="244"/>
      <c r="U32" s="249"/>
    </row>
    <row r="33" spans="11:21" ht="18" customHeight="1">
      <c r="K33" s="92">
        <v>28</v>
      </c>
      <c r="L33" s="54" t="s">
        <v>351</v>
      </c>
      <c r="M33" s="54" t="s">
        <v>280</v>
      </c>
      <c r="N33" s="172" t="s">
        <v>491</v>
      </c>
      <c r="O33" s="54" t="s">
        <v>410</v>
      </c>
      <c r="P33" s="94">
        <f>COUNTIF('様式1-6号'!$H$8:$M$102,【選択肢】!K33)</f>
        <v>0</v>
      </c>
      <c r="R33" s="103" t="s">
        <v>462</v>
      </c>
      <c r="S33" s="244"/>
      <c r="T33" s="244"/>
      <c r="U33" s="249"/>
    </row>
    <row r="34" spans="11:21" ht="18" customHeight="1">
      <c r="K34" s="92">
        <v>29</v>
      </c>
      <c r="L34" s="54" t="s">
        <v>351</v>
      </c>
      <c r="M34" s="54" t="s">
        <v>281</v>
      </c>
      <c r="N34" s="172" t="s">
        <v>493</v>
      </c>
      <c r="O34" s="54" t="s">
        <v>411</v>
      </c>
      <c r="P34" s="94">
        <f>COUNTIF('様式1-6号'!$H$8:$M$102,【選択肢】!K34)</f>
        <v>0</v>
      </c>
      <c r="R34" s="104" t="s">
        <v>457</v>
      </c>
      <c r="S34" s="105"/>
      <c r="T34" s="105"/>
      <c r="U34" s="250"/>
    </row>
    <row r="35" spans="11:21" ht="18" customHeight="1">
      <c r="K35" s="92">
        <v>30</v>
      </c>
      <c r="L35" s="54" t="s">
        <v>351</v>
      </c>
      <c r="M35" s="54" t="s">
        <v>36</v>
      </c>
      <c r="N35" s="172" t="s">
        <v>489</v>
      </c>
      <c r="O35" s="54" t="s">
        <v>412</v>
      </c>
      <c r="P35" s="94">
        <f>COUNTIF('様式1-6号'!$H$8:$M$102,【選択肢】!K35)</f>
        <v>0</v>
      </c>
    </row>
    <row r="36" spans="11:21" ht="18" customHeight="1">
      <c r="K36" s="92">
        <v>31</v>
      </c>
      <c r="L36" s="54" t="s">
        <v>351</v>
      </c>
      <c r="M36" s="54" t="s">
        <v>36</v>
      </c>
      <c r="N36" s="172" t="s">
        <v>489</v>
      </c>
      <c r="O36" s="54" t="s">
        <v>413</v>
      </c>
      <c r="P36" s="94">
        <f>COUNTIF('様式1-6号'!$H$8:$M$102,【選択肢】!K36)</f>
        <v>0</v>
      </c>
    </row>
    <row r="37" spans="11:21" ht="18" customHeight="1">
      <c r="K37" s="92">
        <v>32</v>
      </c>
      <c r="L37" s="54" t="s">
        <v>351</v>
      </c>
      <c r="M37" s="54" t="s">
        <v>36</v>
      </c>
      <c r="N37" s="172" t="s">
        <v>489</v>
      </c>
      <c r="O37" s="54" t="s">
        <v>414</v>
      </c>
      <c r="P37" s="94">
        <f>COUNTIF('様式1-6号'!$H$8:$M$102,【選択肢】!K37)</f>
        <v>0</v>
      </c>
    </row>
    <row r="38" spans="11:21" ht="18" customHeight="1">
      <c r="K38" s="92">
        <v>33</v>
      </c>
      <c r="L38" s="54" t="s">
        <v>351</v>
      </c>
      <c r="M38" s="54" t="s">
        <v>36</v>
      </c>
      <c r="N38" s="172" t="s">
        <v>489</v>
      </c>
      <c r="O38" s="54" t="s">
        <v>415</v>
      </c>
      <c r="P38" s="94">
        <f>COUNTIF('様式1-6号'!$H$8:$M$102,【選択肢】!K38)</f>
        <v>0</v>
      </c>
    </row>
    <row r="39" spans="11:21" ht="18" customHeight="1">
      <c r="K39" s="92">
        <v>34</v>
      </c>
      <c r="L39" s="54" t="s">
        <v>351</v>
      </c>
      <c r="M39" s="54" t="s">
        <v>33</v>
      </c>
      <c r="N39" s="172" t="s">
        <v>490</v>
      </c>
      <c r="O39" s="54" t="s">
        <v>416</v>
      </c>
      <c r="P39" s="94">
        <f>COUNTIF('様式1-6号'!$H$8:$M$102,【選択肢】!K39)</f>
        <v>0</v>
      </c>
    </row>
    <row r="40" spans="11:21" ht="18" customHeight="1">
      <c r="K40" s="92">
        <v>35</v>
      </c>
      <c r="L40" s="54" t="s">
        <v>351</v>
      </c>
      <c r="M40" s="54" t="s">
        <v>33</v>
      </c>
      <c r="N40" s="172" t="s">
        <v>490</v>
      </c>
      <c r="O40" s="54" t="s">
        <v>417</v>
      </c>
      <c r="P40" s="94">
        <f>COUNTIF('様式1-6号'!$H$8:$M$102,【選択肢】!K40)</f>
        <v>0</v>
      </c>
    </row>
    <row r="41" spans="11:21" ht="18" customHeight="1">
      <c r="K41" s="92">
        <v>36</v>
      </c>
      <c r="L41" s="54" t="s">
        <v>351</v>
      </c>
      <c r="M41" s="54" t="s">
        <v>33</v>
      </c>
      <c r="N41" s="172" t="s">
        <v>490</v>
      </c>
      <c r="O41" s="54" t="s">
        <v>418</v>
      </c>
      <c r="P41" s="94">
        <f>COUNTIF('様式1-6号'!$H$8:$M$102,【選択肢】!K41)</f>
        <v>0</v>
      </c>
    </row>
    <row r="42" spans="11:21" ht="18" customHeight="1">
      <c r="K42" s="92">
        <v>37</v>
      </c>
      <c r="L42" s="54" t="s">
        <v>351</v>
      </c>
      <c r="M42" s="54" t="s">
        <v>33</v>
      </c>
      <c r="N42" s="172" t="s">
        <v>490</v>
      </c>
      <c r="O42" s="54" t="s">
        <v>419</v>
      </c>
      <c r="P42" s="94">
        <f>COUNTIF('様式1-6号'!$H$8:$M$102,【選択肢】!K42)</f>
        <v>0</v>
      </c>
      <c r="Q42" s="167" t="s">
        <v>466</v>
      </c>
    </row>
    <row r="43" spans="11:21" ht="18" customHeight="1">
      <c r="K43" s="92">
        <v>38</v>
      </c>
      <c r="L43" s="54" t="s">
        <v>351</v>
      </c>
      <c r="M43" s="54" t="s">
        <v>33</v>
      </c>
      <c r="N43" s="172" t="s">
        <v>490</v>
      </c>
      <c r="O43" s="82" t="s">
        <v>420</v>
      </c>
      <c r="P43" s="94">
        <f>COUNTIF('様式1-6号'!$H$8:$M$102,【選択肢】!K43)</f>
        <v>0</v>
      </c>
      <c r="Q43" s="84" t="s">
        <v>451</v>
      </c>
      <c r="S43" s="64"/>
    </row>
    <row r="44" spans="11:21" ht="18" customHeight="1">
      <c r="K44" s="92">
        <v>39</v>
      </c>
      <c r="L44" s="54" t="s">
        <v>351</v>
      </c>
      <c r="M44" s="54" t="s">
        <v>36</v>
      </c>
      <c r="N44" s="54" t="s">
        <v>80</v>
      </c>
      <c r="O44" s="85" t="s">
        <v>438</v>
      </c>
      <c r="P44" s="94">
        <f>COUNTIF('様式1-6号'!$H$8:$M$102,【選択肢】!K44)</f>
        <v>0</v>
      </c>
      <c r="Q44" s="85" t="s">
        <v>438</v>
      </c>
      <c r="R44" s="65"/>
      <c r="S44" s="59"/>
    </row>
    <row r="45" spans="11:21" ht="18" customHeight="1">
      <c r="K45" s="92">
        <v>40</v>
      </c>
      <c r="L45" s="54" t="s">
        <v>351</v>
      </c>
      <c r="M45" s="54" t="s">
        <v>36</v>
      </c>
      <c r="N45" s="54" t="s">
        <v>80</v>
      </c>
      <c r="O45" s="85" t="s">
        <v>439</v>
      </c>
      <c r="P45" s="94">
        <f>COUNTIF('様式1-6号'!$H$8:$M$102,【選択肢】!K45)</f>
        <v>0</v>
      </c>
      <c r="Q45" s="85" t="s">
        <v>439</v>
      </c>
      <c r="R45" s="65"/>
      <c r="S45" s="59"/>
    </row>
    <row r="46" spans="11:21" ht="18" customHeight="1">
      <c r="K46" s="92">
        <v>41</v>
      </c>
      <c r="L46" s="54" t="s">
        <v>351</v>
      </c>
      <c r="M46" s="54" t="s">
        <v>36</v>
      </c>
      <c r="N46" s="54" t="s">
        <v>80</v>
      </c>
      <c r="O46" s="85" t="s">
        <v>440</v>
      </c>
      <c r="P46" s="94">
        <f>COUNTIF('様式1-6号'!$H$8:$M$102,【選択肢】!K46)</f>
        <v>0</v>
      </c>
      <c r="Q46" s="85" t="s">
        <v>440</v>
      </c>
      <c r="R46" s="65"/>
      <c r="S46" s="59"/>
    </row>
    <row r="47" spans="11:21" ht="18" customHeight="1">
      <c r="K47" s="92">
        <v>42</v>
      </c>
      <c r="L47" s="54" t="s">
        <v>351</v>
      </c>
      <c r="M47" s="54" t="s">
        <v>36</v>
      </c>
      <c r="N47" s="54" t="s">
        <v>67</v>
      </c>
      <c r="O47" s="85" t="s">
        <v>441</v>
      </c>
      <c r="P47" s="94">
        <f>COUNTIF('様式1-6号'!$H$8:$M$102,【選択肢】!K47)</f>
        <v>0</v>
      </c>
      <c r="Q47" s="85" t="s">
        <v>441</v>
      </c>
      <c r="R47" s="65"/>
      <c r="S47" s="59"/>
    </row>
    <row r="48" spans="11:21" ht="18" customHeight="1">
      <c r="K48" s="92">
        <v>43</v>
      </c>
      <c r="L48" s="54" t="s">
        <v>351</v>
      </c>
      <c r="M48" s="54" t="s">
        <v>36</v>
      </c>
      <c r="N48" s="54" t="s">
        <v>67</v>
      </c>
      <c r="O48" s="85" t="s">
        <v>442</v>
      </c>
      <c r="P48" s="94">
        <f>COUNTIF('様式1-6号'!$H$8:$M$102,【選択肢】!K48)</f>
        <v>0</v>
      </c>
      <c r="Q48" s="85" t="s">
        <v>442</v>
      </c>
      <c r="R48" s="65"/>
      <c r="S48" s="59"/>
    </row>
    <row r="49" spans="11:20" ht="18" customHeight="1">
      <c r="K49" s="92">
        <v>44</v>
      </c>
      <c r="L49" s="54" t="s">
        <v>351</v>
      </c>
      <c r="M49" s="54" t="s">
        <v>36</v>
      </c>
      <c r="N49" s="54" t="s">
        <v>67</v>
      </c>
      <c r="O49" s="85" t="s">
        <v>443</v>
      </c>
      <c r="P49" s="94">
        <f>COUNTIF('様式1-6号'!$H$8:$M$102,【選択肢】!K49)</f>
        <v>0</v>
      </c>
      <c r="Q49" s="85" t="s">
        <v>443</v>
      </c>
      <c r="R49" s="65"/>
      <c r="S49" s="59"/>
    </row>
    <row r="50" spans="11:20" ht="18" customHeight="1">
      <c r="K50" s="92">
        <v>45</v>
      </c>
      <c r="L50" s="54" t="s">
        <v>351</v>
      </c>
      <c r="M50" s="54" t="s">
        <v>36</v>
      </c>
      <c r="N50" s="54" t="s">
        <v>81</v>
      </c>
      <c r="O50" s="85" t="s">
        <v>444</v>
      </c>
      <c r="P50" s="94">
        <f>COUNTIF('様式1-6号'!$H$8:$M$102,【選択肢】!K50)</f>
        <v>0</v>
      </c>
      <c r="Q50" s="85" t="s">
        <v>444</v>
      </c>
      <c r="R50" s="65"/>
      <c r="S50" s="59"/>
    </row>
    <row r="51" spans="11:20" ht="18" customHeight="1">
      <c r="K51" s="92">
        <v>46</v>
      </c>
      <c r="L51" s="54" t="s">
        <v>351</v>
      </c>
      <c r="M51" s="54" t="s">
        <v>36</v>
      </c>
      <c r="N51" s="54" t="s">
        <v>81</v>
      </c>
      <c r="O51" s="85" t="s">
        <v>445</v>
      </c>
      <c r="P51" s="94">
        <f>COUNTIF('様式1-6号'!$H$8:$M$102,【選択肢】!K51)</f>
        <v>0</v>
      </c>
      <c r="Q51" s="85" t="s">
        <v>445</v>
      </c>
      <c r="R51" s="65"/>
      <c r="S51" s="59"/>
    </row>
    <row r="52" spans="11:20" ht="18" customHeight="1">
      <c r="K52" s="92">
        <v>47</v>
      </c>
      <c r="L52" s="54" t="s">
        <v>351</v>
      </c>
      <c r="M52" s="54" t="s">
        <v>36</v>
      </c>
      <c r="N52" s="54" t="s">
        <v>81</v>
      </c>
      <c r="O52" s="85" t="s">
        <v>446</v>
      </c>
      <c r="P52" s="94">
        <f>COUNTIF('様式1-6号'!$H$8:$M$102,【選択肢】!K52)</f>
        <v>0</v>
      </c>
      <c r="Q52" s="85" t="s">
        <v>446</v>
      </c>
      <c r="R52" s="65"/>
      <c r="S52" s="59"/>
    </row>
    <row r="53" spans="11:20" ht="18" customHeight="1">
      <c r="K53" s="92">
        <v>48</v>
      </c>
      <c r="L53" s="54" t="s">
        <v>351</v>
      </c>
      <c r="M53" s="54" t="s">
        <v>36</v>
      </c>
      <c r="N53" s="54" t="s">
        <v>97</v>
      </c>
      <c r="O53" s="85" t="s">
        <v>447</v>
      </c>
      <c r="P53" s="94">
        <f>COUNTIF('様式1-6号'!$H$8:$M$102,【選択肢】!K53)</f>
        <v>0</v>
      </c>
      <c r="Q53" s="85" t="s">
        <v>447</v>
      </c>
      <c r="R53" s="65"/>
      <c r="S53" s="59"/>
    </row>
    <row r="54" spans="11:20" ht="18" customHeight="1">
      <c r="K54" s="92">
        <v>49</v>
      </c>
      <c r="L54" s="54" t="s">
        <v>351</v>
      </c>
      <c r="M54" s="54" t="s">
        <v>36</v>
      </c>
      <c r="N54" s="54" t="s">
        <v>97</v>
      </c>
      <c r="O54" s="85" t="s">
        <v>448</v>
      </c>
      <c r="P54" s="94">
        <f>COUNTIF('様式1-6号'!$H$8:$M$102,【選択肢】!K54)</f>
        <v>0</v>
      </c>
      <c r="Q54" s="85" t="s">
        <v>448</v>
      </c>
      <c r="R54" s="65"/>
      <c r="S54" s="59"/>
    </row>
    <row r="55" spans="11:20" ht="18" customHeight="1">
      <c r="K55" s="92">
        <v>50</v>
      </c>
      <c r="L55" s="54" t="s">
        <v>351</v>
      </c>
      <c r="M55" s="54" t="s">
        <v>36</v>
      </c>
      <c r="N55" s="54" t="s">
        <v>82</v>
      </c>
      <c r="O55" s="85" t="s">
        <v>449</v>
      </c>
      <c r="P55" s="94">
        <f>COUNTIF('様式1-6号'!$H$8:$M$102,【選択肢】!K55)</f>
        <v>0</v>
      </c>
      <c r="Q55" s="85" t="s">
        <v>449</v>
      </c>
      <c r="R55" s="168" t="s">
        <v>466</v>
      </c>
      <c r="S55" s="59"/>
    </row>
    <row r="56" spans="11:20" ht="18" customHeight="1">
      <c r="K56" s="92">
        <v>51</v>
      </c>
      <c r="L56" s="54" t="s">
        <v>351</v>
      </c>
      <c r="M56" s="54" t="s">
        <v>69</v>
      </c>
      <c r="N56" s="54" t="s">
        <v>69</v>
      </c>
      <c r="O56" s="83" t="s">
        <v>450</v>
      </c>
      <c r="P56" s="94">
        <f>COUNTIF('様式1-6号'!$H$8:$M$102,【選択肢】!K56)</f>
        <v>0</v>
      </c>
      <c r="Q56" s="100"/>
      <c r="R56" s="50" t="s">
        <v>452</v>
      </c>
      <c r="S56" s="67"/>
      <c r="T56" s="64"/>
    </row>
    <row r="57" spans="11:20" ht="18" customHeight="1">
      <c r="K57" s="92">
        <v>52</v>
      </c>
      <c r="L57" s="54" t="s">
        <v>351</v>
      </c>
      <c r="M57" s="54" t="s">
        <v>86</v>
      </c>
      <c r="N57" s="54" t="s">
        <v>86</v>
      </c>
      <c r="O57" s="169" t="s">
        <v>282</v>
      </c>
      <c r="P57" s="94">
        <f>COUNTIF('様式1-6号'!$H$8:$M$102,【選択肢】!K57)</f>
        <v>0</v>
      </c>
      <c r="R57" s="169" t="s">
        <v>282</v>
      </c>
      <c r="S57" s="68"/>
      <c r="T57" s="69"/>
    </row>
    <row r="58" spans="11:20" ht="18" customHeight="1">
      <c r="K58" s="92">
        <v>53</v>
      </c>
      <c r="L58" s="54" t="s">
        <v>351</v>
      </c>
      <c r="M58" s="54" t="s">
        <v>86</v>
      </c>
      <c r="N58" s="54" t="s">
        <v>86</v>
      </c>
      <c r="O58" s="70" t="s">
        <v>283</v>
      </c>
      <c r="P58" s="94">
        <f>COUNTIF('様式1-6号'!$H$8:$M$102,【選択肢】!K58)</f>
        <v>0</v>
      </c>
      <c r="R58" s="70" t="s">
        <v>283</v>
      </c>
      <c r="S58" s="68"/>
      <c r="T58" s="69"/>
    </row>
    <row r="59" spans="11:20" ht="18" customHeight="1">
      <c r="K59" s="92">
        <v>54</v>
      </c>
      <c r="L59" s="54" t="s">
        <v>351</v>
      </c>
      <c r="M59" s="54" t="s">
        <v>86</v>
      </c>
      <c r="N59" s="54" t="s">
        <v>86</v>
      </c>
      <c r="O59" s="70" t="s">
        <v>284</v>
      </c>
      <c r="P59" s="94">
        <f>COUNTIF('様式1-6号'!$H$8:$M$102,【選択肢】!K59)</f>
        <v>0</v>
      </c>
      <c r="R59" s="70" t="s">
        <v>284</v>
      </c>
      <c r="S59" s="68"/>
      <c r="T59" s="69"/>
    </row>
    <row r="60" spans="11:20" ht="18" customHeight="1">
      <c r="K60" s="92">
        <v>55</v>
      </c>
      <c r="L60" s="54" t="s">
        <v>351</v>
      </c>
      <c r="M60" s="54" t="s">
        <v>86</v>
      </c>
      <c r="N60" s="54" t="s">
        <v>86</v>
      </c>
      <c r="O60" s="70" t="s">
        <v>285</v>
      </c>
      <c r="P60" s="94">
        <f>COUNTIF('様式1-6号'!$H$8:$M$102,【選択肢】!K60)</f>
        <v>0</v>
      </c>
      <c r="R60" s="70" t="s">
        <v>285</v>
      </c>
      <c r="S60" s="68"/>
      <c r="T60" s="69"/>
    </row>
    <row r="61" spans="11:20" ht="18" customHeight="1">
      <c r="K61" s="92">
        <v>56</v>
      </c>
      <c r="L61" s="54" t="s">
        <v>351</v>
      </c>
      <c r="M61" s="54" t="s">
        <v>86</v>
      </c>
      <c r="N61" s="54" t="s">
        <v>86</v>
      </c>
      <c r="O61" s="70" t="s">
        <v>286</v>
      </c>
      <c r="P61" s="94">
        <f>COUNTIF('様式1-6号'!$H$8:$M$102,【選択肢】!K61)</f>
        <v>0</v>
      </c>
      <c r="R61" s="70" t="s">
        <v>286</v>
      </c>
      <c r="S61" s="68"/>
      <c r="T61" s="69"/>
    </row>
    <row r="62" spans="11:20" ht="18" customHeight="1">
      <c r="K62" s="92">
        <v>57</v>
      </c>
      <c r="L62" s="54" t="s">
        <v>351</v>
      </c>
      <c r="M62" s="54" t="s">
        <v>86</v>
      </c>
      <c r="N62" s="54" t="s">
        <v>86</v>
      </c>
      <c r="O62" s="54" t="s">
        <v>585</v>
      </c>
      <c r="P62" s="94">
        <f>COUNTIF('様式1-6号'!$H$8:$M$102,【選択肢】!K62)</f>
        <v>0</v>
      </c>
      <c r="R62" s="70" t="s">
        <v>591</v>
      </c>
      <c r="S62" s="68"/>
      <c r="T62" s="69"/>
    </row>
    <row r="63" spans="11:20" ht="18" customHeight="1">
      <c r="K63" s="92">
        <v>58</v>
      </c>
      <c r="L63" s="54" t="s">
        <v>351</v>
      </c>
      <c r="M63" s="54" t="s">
        <v>86</v>
      </c>
      <c r="N63" s="54" t="s">
        <v>86</v>
      </c>
      <c r="O63" s="70" t="s">
        <v>287</v>
      </c>
      <c r="P63" s="94">
        <f>COUNTIF('様式1-6号'!$H$8:$M$102,【選択肢】!K63)</f>
        <v>0</v>
      </c>
      <c r="R63" s="70" t="s">
        <v>287</v>
      </c>
      <c r="S63" s="68"/>
      <c r="T63" s="69"/>
    </row>
    <row r="64" spans="11:20" ht="18" customHeight="1">
      <c r="K64" s="92">
        <v>59</v>
      </c>
      <c r="L64" s="54" t="s">
        <v>351</v>
      </c>
      <c r="M64" s="54" t="s">
        <v>86</v>
      </c>
      <c r="N64" s="54" t="s">
        <v>86</v>
      </c>
      <c r="O64" s="71" t="s">
        <v>288</v>
      </c>
      <c r="P64" s="94">
        <f>COUNTIF('様式1-6号'!$H$8:$M$102,【選択肢】!K64)</f>
        <v>0</v>
      </c>
      <c r="R64" s="71" t="s">
        <v>288</v>
      </c>
      <c r="S64" s="168" t="s">
        <v>466</v>
      </c>
      <c r="T64" s="69"/>
    </row>
    <row r="65" spans="11:22" ht="18" customHeight="1">
      <c r="K65" s="92">
        <v>60</v>
      </c>
      <c r="L65" s="54" t="s">
        <v>351</v>
      </c>
      <c r="M65" s="54" t="s">
        <v>86</v>
      </c>
      <c r="N65" s="54" t="s">
        <v>86</v>
      </c>
      <c r="O65" s="54" t="s">
        <v>421</v>
      </c>
      <c r="P65" s="94">
        <f>COUNTIF('様式1-6号'!$H$8:$M$102,【選択肢】!K65)</f>
        <v>0</v>
      </c>
      <c r="R65" s="101"/>
      <c r="S65" s="50" t="s">
        <v>548</v>
      </c>
      <c r="T65" s="50" t="s">
        <v>549</v>
      </c>
      <c r="U65" s="50" t="s">
        <v>550</v>
      </c>
      <c r="V65" s="50" t="s">
        <v>551</v>
      </c>
    </row>
    <row r="66" spans="11:22" ht="18" customHeight="1">
      <c r="K66" s="92">
        <v>61</v>
      </c>
      <c r="L66" s="54" t="s">
        <v>89</v>
      </c>
      <c r="M66" s="54" t="s">
        <v>36</v>
      </c>
      <c r="N66" s="54" t="s">
        <v>56</v>
      </c>
      <c r="O66" s="54" t="s">
        <v>422</v>
      </c>
      <c r="P66" s="94">
        <f>COUNTIF('様式1-6号'!$H$8:$M$102,【選択肢】!K66)</f>
        <v>0</v>
      </c>
      <c r="S66" s="169" t="s">
        <v>289</v>
      </c>
      <c r="T66" s="70" t="s">
        <v>291</v>
      </c>
      <c r="U66" s="70" t="s">
        <v>293</v>
      </c>
      <c r="V66" s="179" t="s">
        <v>547</v>
      </c>
    </row>
    <row r="67" spans="11:22" ht="18" customHeight="1">
      <c r="K67" s="92">
        <v>62</v>
      </c>
      <c r="L67" s="54" t="s">
        <v>89</v>
      </c>
      <c r="M67" s="54" t="s">
        <v>36</v>
      </c>
      <c r="N67" s="54" t="s">
        <v>56</v>
      </c>
      <c r="O67" s="54" t="s">
        <v>423</v>
      </c>
      <c r="P67" s="94">
        <f>COUNTIF('様式1-6号'!$H$8:$M$102,【選択肢】!K67)</f>
        <v>0</v>
      </c>
      <c r="S67" s="70" t="s">
        <v>290</v>
      </c>
      <c r="T67" s="70" t="s">
        <v>292</v>
      </c>
      <c r="U67" s="71" t="s">
        <v>294</v>
      </c>
      <c r="V67" s="179" t="s">
        <v>531</v>
      </c>
    </row>
    <row r="68" spans="11:22" ht="18" customHeight="1">
      <c r="K68" s="92">
        <v>63</v>
      </c>
      <c r="L68" s="54" t="s">
        <v>89</v>
      </c>
      <c r="M68" s="54" t="s">
        <v>36</v>
      </c>
      <c r="N68" s="54" t="s">
        <v>58</v>
      </c>
      <c r="O68" s="54" t="s">
        <v>424</v>
      </c>
      <c r="P68" s="94">
        <f>COUNTIF('様式1-6号'!$H$8:$M$102,【選択肢】!K68)</f>
        <v>0</v>
      </c>
      <c r="S68" s="179" t="s">
        <v>534</v>
      </c>
      <c r="T68" s="179" t="s">
        <v>541</v>
      </c>
      <c r="U68" s="179" t="s">
        <v>540</v>
      </c>
      <c r="V68" s="179" t="s">
        <v>590</v>
      </c>
    </row>
    <row r="69" spans="11:22" ht="18" customHeight="1">
      <c r="K69" s="92">
        <v>64</v>
      </c>
      <c r="L69" s="54" t="s">
        <v>89</v>
      </c>
      <c r="M69" s="54" t="s">
        <v>36</v>
      </c>
      <c r="N69" s="54" t="s">
        <v>58</v>
      </c>
      <c r="O69" s="54" t="s">
        <v>425</v>
      </c>
      <c r="P69" s="94">
        <f>COUNTIF('様式1-6号'!$H$8:$M$102,【選択肢】!K69)</f>
        <v>0</v>
      </c>
      <c r="S69" s="179" t="s">
        <v>535</v>
      </c>
      <c r="T69" s="179" t="s">
        <v>542</v>
      </c>
      <c r="U69" s="179" t="s">
        <v>530</v>
      </c>
      <c r="V69" s="179" t="s">
        <v>532</v>
      </c>
    </row>
    <row r="70" spans="11:22" ht="18" customHeight="1">
      <c r="K70" s="92">
        <v>65</v>
      </c>
      <c r="L70" s="54" t="s">
        <v>89</v>
      </c>
      <c r="M70" s="54" t="s">
        <v>36</v>
      </c>
      <c r="N70" s="54" t="s">
        <v>40</v>
      </c>
      <c r="O70" s="54" t="s">
        <v>426</v>
      </c>
      <c r="P70" s="94">
        <f>COUNTIF('様式1-6号'!$H$8:$M$102,【選択肢】!K70)</f>
        <v>0</v>
      </c>
      <c r="S70" s="179" t="s">
        <v>536</v>
      </c>
      <c r="T70" s="179"/>
      <c r="U70" s="179"/>
      <c r="V70" s="179" t="s">
        <v>533</v>
      </c>
    </row>
    <row r="71" spans="11:22" ht="18" customHeight="1">
      <c r="K71" s="97">
        <v>66</v>
      </c>
      <c r="L71" s="82" t="s">
        <v>89</v>
      </c>
      <c r="M71" s="82" t="s">
        <v>36</v>
      </c>
      <c r="N71" s="82" t="s">
        <v>40</v>
      </c>
      <c r="O71" s="82" t="s">
        <v>427</v>
      </c>
      <c r="P71" s="98">
        <f>COUNTIF('様式1-6号'!$H$8:$M$102,【選択肢】!K71)</f>
        <v>0</v>
      </c>
      <c r="S71" s="179" t="s">
        <v>537</v>
      </c>
      <c r="T71" s="179"/>
      <c r="U71" s="179"/>
      <c r="V71" s="179" t="s">
        <v>600</v>
      </c>
    </row>
    <row r="72" spans="11:22">
      <c r="K72" s="178">
        <v>100</v>
      </c>
      <c r="L72" s="178" t="s">
        <v>77</v>
      </c>
      <c r="M72" s="178" t="s">
        <v>36</v>
      </c>
      <c r="N72" s="178" t="s">
        <v>529</v>
      </c>
      <c r="O72" s="178" t="s">
        <v>527</v>
      </c>
      <c r="P72" s="98">
        <f>COUNTIF('様式1-6号'!$H$8:$M$102,【選択肢】!K72)</f>
        <v>0</v>
      </c>
      <c r="S72" s="179" t="s">
        <v>538</v>
      </c>
      <c r="T72" s="179"/>
      <c r="U72" s="179"/>
      <c r="V72" s="179"/>
    </row>
    <row r="73" spans="11:22">
      <c r="K73" s="179">
        <v>101</v>
      </c>
      <c r="L73" s="179" t="s">
        <v>77</v>
      </c>
      <c r="M73" s="179" t="s">
        <v>36</v>
      </c>
      <c r="N73" s="179" t="s">
        <v>41</v>
      </c>
      <c r="O73" s="179" t="s">
        <v>528</v>
      </c>
      <c r="P73" s="98">
        <f>COUNTIF('様式1-6号'!$H$8:$M$102,【選択肢】!K73)</f>
        <v>0</v>
      </c>
      <c r="S73" s="179" t="s">
        <v>539</v>
      </c>
      <c r="T73" s="179"/>
      <c r="U73" s="179"/>
      <c r="V73" s="179"/>
    </row>
    <row r="74" spans="11:22">
      <c r="K74" s="178">
        <v>102</v>
      </c>
      <c r="L74" s="179" t="s">
        <v>89</v>
      </c>
      <c r="M74" s="179" t="s">
        <v>36</v>
      </c>
      <c r="N74" s="179" t="s">
        <v>543</v>
      </c>
      <c r="O74" s="179" t="s">
        <v>534</v>
      </c>
      <c r="P74" s="98">
        <f>COUNTIF('様式1-6号'!$H$8:$M$102,【選択肢】!K74)</f>
        <v>0</v>
      </c>
      <c r="S74" s="179" t="s">
        <v>540</v>
      </c>
      <c r="T74" s="179"/>
      <c r="U74" s="179"/>
      <c r="V74" s="179"/>
    </row>
    <row r="75" spans="11:22">
      <c r="K75" s="179">
        <v>103</v>
      </c>
      <c r="L75" s="179" t="s">
        <v>89</v>
      </c>
      <c r="M75" s="179" t="s">
        <v>36</v>
      </c>
      <c r="N75" s="179" t="s">
        <v>543</v>
      </c>
      <c r="O75" s="179" t="s">
        <v>535</v>
      </c>
      <c r="P75" s="98">
        <f>COUNTIF('様式1-6号'!$H$8:$M$102,【選択肢】!K75)</f>
        <v>0</v>
      </c>
      <c r="S75" s="179"/>
      <c r="T75" s="179"/>
      <c r="U75" s="179"/>
      <c r="V75" s="179"/>
    </row>
    <row r="76" spans="11:22">
      <c r="K76" s="178">
        <v>104</v>
      </c>
      <c r="L76" s="179" t="s">
        <v>89</v>
      </c>
      <c r="M76" s="179" t="s">
        <v>36</v>
      </c>
      <c r="N76" s="179" t="s">
        <v>543</v>
      </c>
      <c r="O76" s="179" t="s">
        <v>536</v>
      </c>
      <c r="P76" s="98">
        <f>COUNTIF('様式1-6号'!$H$8:$M$102,【選択肢】!K76)</f>
        <v>0</v>
      </c>
      <c r="S76" s="179"/>
      <c r="T76" s="179"/>
      <c r="U76" s="179"/>
      <c r="V76" s="179"/>
    </row>
    <row r="77" spans="11:22">
      <c r="K77" s="179">
        <v>105</v>
      </c>
      <c r="L77" s="179" t="s">
        <v>89</v>
      </c>
      <c r="M77" s="179" t="s">
        <v>36</v>
      </c>
      <c r="N77" s="179" t="s">
        <v>543</v>
      </c>
      <c r="O77" s="179" t="s">
        <v>537</v>
      </c>
      <c r="P77" s="98">
        <f>COUNTIF('様式1-6号'!$H$8:$M$102,【選択肢】!K77)</f>
        <v>0</v>
      </c>
      <c r="S77" s="179"/>
      <c r="T77" s="179"/>
      <c r="U77" s="179"/>
      <c r="V77" s="179"/>
    </row>
    <row r="78" spans="11:22">
      <c r="K78" s="178">
        <v>106</v>
      </c>
      <c r="L78" s="179" t="s">
        <v>89</v>
      </c>
      <c r="M78" s="179" t="s">
        <v>36</v>
      </c>
      <c r="N78" s="179" t="s">
        <v>543</v>
      </c>
      <c r="O78" s="179" t="s">
        <v>538</v>
      </c>
      <c r="P78" s="98">
        <f>COUNTIF('様式1-6号'!$H$8:$M$102,【選択肢】!K78)</f>
        <v>0</v>
      </c>
      <c r="S78" s="179"/>
      <c r="T78" s="179"/>
      <c r="U78" s="179"/>
      <c r="V78" s="179"/>
    </row>
    <row r="79" spans="11:22">
      <c r="K79" s="179">
        <v>107</v>
      </c>
      <c r="L79" s="179" t="s">
        <v>89</v>
      </c>
      <c r="M79" s="179" t="s">
        <v>36</v>
      </c>
      <c r="N79" s="179" t="s">
        <v>543</v>
      </c>
      <c r="O79" s="179" t="s">
        <v>539</v>
      </c>
      <c r="P79" s="98">
        <f>COUNTIF('様式1-6号'!$H$8:$M$102,【選択肢】!K79)</f>
        <v>0</v>
      </c>
      <c r="S79" s="179"/>
      <c r="T79" s="179"/>
      <c r="U79" s="179"/>
      <c r="V79" s="179"/>
    </row>
    <row r="80" spans="11:22">
      <c r="K80" s="178">
        <v>108</v>
      </c>
      <c r="L80" s="179" t="s">
        <v>89</v>
      </c>
      <c r="M80" s="179" t="s">
        <v>36</v>
      </c>
      <c r="N80" s="179" t="s">
        <v>546</v>
      </c>
      <c r="O80" s="179" t="s">
        <v>540</v>
      </c>
      <c r="P80" s="98">
        <f>COUNTIF('様式1-6号'!$H$8:$M$102,【選択肢】!K80)</f>
        <v>0</v>
      </c>
      <c r="S80" s="179"/>
      <c r="T80" s="179"/>
      <c r="U80" s="179"/>
      <c r="V80" s="179"/>
    </row>
    <row r="81" spans="11:22">
      <c r="K81" s="179">
        <v>109</v>
      </c>
      <c r="L81" s="179" t="s">
        <v>89</v>
      </c>
      <c r="M81" s="179" t="s">
        <v>36</v>
      </c>
      <c r="N81" s="179" t="s">
        <v>544</v>
      </c>
      <c r="O81" s="179" t="s">
        <v>541</v>
      </c>
      <c r="P81" s="98">
        <f>COUNTIF('様式1-6号'!$H$8:$M$102,【選択肢】!K81)</f>
        <v>0</v>
      </c>
      <c r="S81" s="179"/>
      <c r="T81" s="179"/>
      <c r="U81" s="179"/>
      <c r="V81" s="179"/>
    </row>
    <row r="82" spans="11:22">
      <c r="K82" s="178">
        <v>110</v>
      </c>
      <c r="L82" s="179" t="s">
        <v>89</v>
      </c>
      <c r="M82" s="179" t="s">
        <v>36</v>
      </c>
      <c r="N82" s="179" t="s">
        <v>544</v>
      </c>
      <c r="O82" s="179" t="s">
        <v>542</v>
      </c>
      <c r="P82" s="98">
        <f>COUNTIF('様式1-6号'!$H$8:$M$102,【選択肢】!K82)</f>
        <v>0</v>
      </c>
      <c r="S82" s="179"/>
      <c r="T82" s="179"/>
      <c r="U82" s="179"/>
      <c r="V82" s="179"/>
    </row>
    <row r="83" spans="11:22">
      <c r="K83" s="179">
        <v>111</v>
      </c>
      <c r="L83" s="179" t="s">
        <v>89</v>
      </c>
      <c r="M83" s="179" t="s">
        <v>36</v>
      </c>
      <c r="N83" s="179" t="s">
        <v>40</v>
      </c>
      <c r="O83" s="179" t="s">
        <v>530</v>
      </c>
      <c r="P83" s="98">
        <f>COUNTIF('様式1-6号'!$H$8:$M$102,【選択肢】!K83)</f>
        <v>0</v>
      </c>
      <c r="S83" s="179"/>
      <c r="T83" s="179"/>
      <c r="U83" s="179"/>
      <c r="V83" s="179"/>
    </row>
    <row r="84" spans="11:22">
      <c r="K84" s="178">
        <v>112</v>
      </c>
      <c r="L84" s="179" t="s">
        <v>89</v>
      </c>
      <c r="M84" s="179" t="s">
        <v>36</v>
      </c>
      <c r="N84" s="179" t="s">
        <v>545</v>
      </c>
      <c r="O84" s="179" t="s">
        <v>567</v>
      </c>
      <c r="P84" s="98">
        <f>COUNTIF('様式1-6号'!$H$8:$M$102,【選択肢】!K84)</f>
        <v>0</v>
      </c>
      <c r="S84" s="179"/>
      <c r="T84" s="179"/>
      <c r="U84" s="179"/>
      <c r="V84" s="179"/>
    </row>
    <row r="85" spans="11:22">
      <c r="K85" s="179">
        <v>113</v>
      </c>
      <c r="L85" s="179" t="s">
        <v>89</v>
      </c>
      <c r="M85" s="179" t="s">
        <v>36</v>
      </c>
      <c r="N85" s="179" t="s">
        <v>545</v>
      </c>
      <c r="O85" s="179" t="s">
        <v>531</v>
      </c>
      <c r="P85" s="98">
        <f>COUNTIF('様式1-6号'!$H$8:$M$102,【選択肢】!K85)</f>
        <v>0</v>
      </c>
      <c r="S85" s="179"/>
      <c r="T85" s="179"/>
      <c r="U85" s="179"/>
      <c r="V85" s="179"/>
    </row>
    <row r="86" spans="11:22">
      <c r="K86" s="178">
        <v>114</v>
      </c>
      <c r="L86" s="179" t="s">
        <v>89</v>
      </c>
      <c r="M86" s="179" t="s">
        <v>36</v>
      </c>
      <c r="N86" s="179" t="s">
        <v>545</v>
      </c>
      <c r="O86" s="179" t="s">
        <v>590</v>
      </c>
      <c r="P86" s="98">
        <f>COUNTIF('様式1-6号'!$H$8:$M$102,【選択肢】!K86)</f>
        <v>0</v>
      </c>
      <c r="S86" s="179"/>
      <c r="T86" s="179"/>
      <c r="U86" s="179"/>
      <c r="V86" s="179"/>
    </row>
    <row r="87" spans="11:22">
      <c r="K87" s="179">
        <v>115</v>
      </c>
      <c r="L87" s="179" t="s">
        <v>89</v>
      </c>
      <c r="M87" s="179" t="s">
        <v>36</v>
      </c>
      <c r="N87" s="179" t="s">
        <v>545</v>
      </c>
      <c r="O87" s="179" t="s">
        <v>532</v>
      </c>
      <c r="P87" s="98">
        <f>COUNTIF('様式1-6号'!$H$8:$M$102,【選択肢】!K87)</f>
        <v>0</v>
      </c>
      <c r="S87" s="101"/>
      <c r="T87" s="101"/>
      <c r="U87" s="101"/>
      <c r="V87" s="101"/>
    </row>
    <row r="88" spans="11:22">
      <c r="K88" s="178">
        <v>116</v>
      </c>
      <c r="L88" s="179" t="s">
        <v>89</v>
      </c>
      <c r="M88" s="179" t="s">
        <v>36</v>
      </c>
      <c r="N88" s="179" t="s">
        <v>545</v>
      </c>
      <c r="O88" s="179" t="s">
        <v>533</v>
      </c>
      <c r="P88" s="98">
        <f>COUNTIF('様式1-6号'!$H$8:$M$102,【選択肢】!K88)</f>
        <v>0</v>
      </c>
      <c r="S88" s="101"/>
      <c r="T88" s="101"/>
      <c r="U88" s="101"/>
      <c r="V88" s="101"/>
    </row>
    <row r="89" spans="11:22">
      <c r="K89" s="178">
        <v>117</v>
      </c>
      <c r="L89" s="179" t="s">
        <v>77</v>
      </c>
      <c r="M89" s="179" t="s">
        <v>36</v>
      </c>
      <c r="N89" s="179" t="s">
        <v>602</v>
      </c>
      <c r="O89" s="179" t="s">
        <v>601</v>
      </c>
      <c r="P89" s="98">
        <f>COUNTIF('様式1-6号'!$H$8:$M$102,【選択肢】!K89)</f>
        <v>0</v>
      </c>
      <c r="S89" s="101"/>
      <c r="T89" s="101"/>
      <c r="U89" s="101"/>
      <c r="V89" s="101"/>
    </row>
    <row r="90" spans="11:22">
      <c r="K90" s="178">
        <v>118</v>
      </c>
      <c r="L90" s="179" t="s">
        <v>89</v>
      </c>
      <c r="M90" s="179" t="s">
        <v>36</v>
      </c>
      <c r="N90" s="179" t="s">
        <v>494</v>
      </c>
      <c r="O90" s="179" t="s">
        <v>600</v>
      </c>
      <c r="P90" s="98">
        <f>COUNTIF('様式1-6号'!$H$8:$M$102,【選択肢】!K90)</f>
        <v>0</v>
      </c>
      <c r="S90" s="101"/>
      <c r="T90" s="101"/>
      <c r="U90" s="101"/>
      <c r="V90" s="101"/>
    </row>
    <row r="91" spans="11:22">
      <c r="K91" s="171"/>
      <c r="L91" s="171"/>
      <c r="M91" s="171"/>
      <c r="N91" s="171"/>
      <c r="O91" s="171"/>
      <c r="P91" s="98">
        <f>COUNTIF('様式1-6号'!$H$8:$M$102,【選択肢】!K91)</f>
        <v>0</v>
      </c>
      <c r="S91" s="101"/>
      <c r="T91" s="101"/>
      <c r="U91" s="101"/>
      <c r="V91" s="101"/>
    </row>
    <row r="92" spans="11:22">
      <c r="K92" s="171"/>
      <c r="L92" s="171"/>
      <c r="M92" s="171"/>
      <c r="N92" s="171"/>
      <c r="O92" s="171"/>
      <c r="P92" s="98">
        <f>COUNTIF('様式1-6号'!$H$8:$M$102,【選択肢】!K92)</f>
        <v>0</v>
      </c>
      <c r="S92" s="101"/>
      <c r="T92" s="101"/>
      <c r="U92" s="101"/>
      <c r="V92" s="101"/>
    </row>
    <row r="93" spans="11:22">
      <c r="K93" s="171"/>
      <c r="L93" s="171"/>
      <c r="M93" s="171"/>
      <c r="N93" s="171"/>
      <c r="O93" s="171"/>
      <c r="P93" s="98">
        <f>COUNTIF('様式1-6号'!$H$8:$M$102,【選択肢】!K93)</f>
        <v>0</v>
      </c>
      <c r="S93" s="101"/>
      <c r="T93" s="101"/>
      <c r="U93" s="101"/>
      <c r="V93" s="101"/>
    </row>
    <row r="94" spans="11:22">
      <c r="K94" s="171"/>
      <c r="L94" s="171"/>
      <c r="M94" s="171"/>
      <c r="N94" s="171"/>
      <c r="O94" s="171"/>
      <c r="P94" s="98">
        <f>COUNTIF('様式1-6号'!$H$8:$M$102,【選択肢】!K94)</f>
        <v>0</v>
      </c>
      <c r="S94" s="101"/>
      <c r="T94" s="101"/>
      <c r="U94" s="101"/>
      <c r="V94" s="101"/>
    </row>
    <row r="95" spans="11:22">
      <c r="K95" s="99"/>
      <c r="L95" s="99"/>
      <c r="M95" s="99"/>
      <c r="N95" s="99"/>
      <c r="O95" s="99"/>
      <c r="P95" s="98">
        <f>COUNTIF('様式1-6号'!$H$8:$M$102,【選択肢】!K95)</f>
        <v>0</v>
      </c>
    </row>
    <row r="96" spans="11:22">
      <c r="K96" s="72"/>
      <c r="L96" s="72"/>
      <c r="M96" s="72" t="s">
        <v>381</v>
      </c>
      <c r="N96" s="72"/>
      <c r="O96" s="72"/>
      <c r="P96" s="73"/>
    </row>
  </sheetData>
  <sheetProtection selectLockedCells="1"/>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6" orientation="portrait" r:id="rId1"/>
  <colBreaks count="2" manualBreakCount="2">
    <brk id="10" max="77" man="1"/>
    <brk id="17" max="9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24</vt:i4>
      </vt:variant>
    </vt:vector>
  </HeadingPairs>
  <TitlesOfParts>
    <vt:vector size="28" baseType="lpstr">
      <vt:lpstr>様式1-6号</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【取組番号早見表】!Print_Area</vt:lpstr>
      <vt:lpstr>'【取組番号表】 '!Print_Area</vt:lpstr>
      <vt:lpstr>【選択肢】!Print_Area</vt:lpstr>
      <vt:lpstr>'様式1-6号'!Print_Area</vt:lpstr>
      <vt:lpstr>'様式1-6号'!Print_Titles</vt:lpstr>
      <vt:lpstr>ため池</vt:lpstr>
      <vt:lpstr>水路</vt:lpstr>
      <vt:lpstr>農地</vt:lpstr>
      <vt:lpstr>農道</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中川　勲</cp:lastModifiedBy>
  <cp:lastPrinted>2020-06-02T23:43:54Z</cp:lastPrinted>
  <dcterms:created xsi:type="dcterms:W3CDTF">2018-10-11T11:14:30Z</dcterms:created>
  <dcterms:modified xsi:type="dcterms:W3CDTF">2020-06-03T00:36:28Z</dcterms:modified>
</cp:coreProperties>
</file>